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d.docs.live.net/062a44a9fcb403b9/Documents/Work files/Lamu work files 2025-26/KDSP II/Stock Taking/"/>
    </mc:Choice>
  </mc:AlternateContent>
  <xr:revisionPtr revIDLastSave="754" documentId="13_ncr:1_{0289CC96-E6D6-4912-A3FB-673D4265C299}" xr6:coauthVersionLast="47" xr6:coauthVersionMax="47" xr10:uidLastSave="{F4765C59-2052-4D94-8B2B-3829CD2715B2}"/>
  <bookViews>
    <workbookView xWindow="345" yWindow="0" windowWidth="11085" windowHeight="10800" firstSheet="1" activeTab="1" xr2:uid="{00000000-000D-0000-FFFF-FFFF00000000}"/>
  </bookViews>
  <sheets>
    <sheet name="instructions1" sheetId="3" r:id="rId1"/>
    <sheet name="Project Stocktaking Templat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368" i="1" l="1"/>
  <c r="Y368" i="1" s="1"/>
  <c r="W367" i="1"/>
  <c r="Y367" i="1" s="1"/>
  <c r="W366" i="1"/>
  <c r="Y366" i="1" s="1"/>
  <c r="W365" i="1"/>
  <c r="Y365" i="1" s="1"/>
  <c r="W318" i="1"/>
  <c r="Y318" i="1" s="1"/>
  <c r="AA318" i="1" s="1"/>
  <c r="W315" i="1"/>
  <c r="Y315" i="1" s="1"/>
  <c r="W314" i="1"/>
  <c r="Y314" i="1" s="1"/>
  <c r="W313" i="1"/>
  <c r="Y313" i="1" s="1"/>
  <c r="W312" i="1"/>
  <c r="Y312" i="1" s="1"/>
  <c r="W311" i="1"/>
  <c r="Y311" i="1" s="1"/>
  <c r="W310" i="1"/>
  <c r="Y310" i="1" s="1"/>
  <c r="W309" i="1"/>
  <c r="Y309" i="1" s="1"/>
  <c r="W308" i="1"/>
  <c r="Y308" i="1" s="1"/>
  <c r="W307" i="1"/>
  <c r="Y307" i="1" s="1"/>
  <c r="W306" i="1"/>
  <c r="Y306" i="1" s="1"/>
  <c r="W305" i="1"/>
  <c r="Y305" i="1" s="1"/>
  <c r="W304" i="1"/>
  <c r="Y304" i="1" s="1"/>
  <c r="W303" i="1"/>
  <c r="Y303" i="1" s="1"/>
  <c r="W302" i="1"/>
  <c r="Y302" i="1" s="1"/>
  <c r="W301" i="1"/>
  <c r="Y301" i="1" s="1"/>
  <c r="W300" i="1"/>
  <c r="Y300" i="1" s="1"/>
  <c r="W299" i="1"/>
  <c r="Y299" i="1" s="1"/>
  <c r="W298" i="1"/>
  <c r="Y298" i="1" s="1"/>
  <c r="AA298" i="1" s="1"/>
  <c r="W297" i="1"/>
  <c r="Y297" i="1" s="1"/>
  <c r="W296" i="1"/>
  <c r="Y296" i="1" s="1"/>
  <c r="AA296" i="1" s="1"/>
  <c r="W295" i="1"/>
  <c r="Y295" i="1" s="1"/>
  <c r="W294" i="1"/>
  <c r="Y294" i="1" s="1"/>
  <c r="W293" i="1"/>
  <c r="Y293" i="1" s="1"/>
  <c r="AA293" i="1" s="1"/>
  <c r="W292" i="1"/>
  <c r="Y292" i="1" s="1"/>
  <c r="AA297" i="1" l="1"/>
  <c r="Z297" i="1"/>
  <c r="AA309" i="1"/>
  <c r="Z309" i="1"/>
  <c r="AA310" i="1"/>
  <c r="Z310" i="1"/>
  <c r="AA299" i="1"/>
  <c r="Z299" i="1"/>
  <c r="AA311" i="1"/>
  <c r="Z311" i="1"/>
  <c r="AA300" i="1"/>
  <c r="Z300" i="1"/>
  <c r="AA312" i="1"/>
  <c r="Z312" i="1"/>
  <c r="AA301" i="1"/>
  <c r="Z301" i="1"/>
  <c r="AA313" i="1"/>
  <c r="Z313" i="1"/>
  <c r="AA292" i="1"/>
  <c r="Z292" i="1"/>
  <c r="AA302" i="1"/>
  <c r="Z302" i="1"/>
  <c r="AA314" i="1"/>
  <c r="Z314" i="1"/>
  <c r="AA303" i="1"/>
  <c r="Z303" i="1"/>
  <c r="AA315" i="1"/>
  <c r="Z315" i="1"/>
  <c r="AA304" i="1"/>
  <c r="Z304" i="1"/>
  <c r="AA294" i="1"/>
  <c r="Z294" i="1"/>
  <c r="AA305" i="1"/>
  <c r="Z305" i="1"/>
  <c r="Z365" i="1"/>
  <c r="AA365" i="1"/>
  <c r="AA295" i="1"/>
  <c r="Z295" i="1"/>
  <c r="AA306" i="1"/>
  <c r="Z306" i="1"/>
  <c r="AA366" i="1"/>
  <c r="Z366" i="1"/>
  <c r="AA307" i="1"/>
  <c r="Z307" i="1"/>
  <c r="AA367" i="1"/>
  <c r="Z367" i="1"/>
  <c r="AA308" i="1"/>
  <c r="Z308" i="1"/>
  <c r="Z368" i="1"/>
  <c r="AA368" i="1"/>
  <c r="Z293" i="1"/>
  <c r="Z296" i="1"/>
  <c r="W286" i="1" l="1"/>
  <c r="Y286" i="1" s="1"/>
  <c r="AA286" i="1" s="1"/>
  <c r="Z260" i="1"/>
  <c r="Z240" i="1"/>
  <c r="Y4" i="1"/>
  <c r="Y5" i="1"/>
  <c r="Y6" i="1"/>
  <c r="Y7" i="1"/>
  <c r="Y8" i="1"/>
  <c r="Y9" i="1"/>
  <c r="Y10" i="1"/>
  <c r="Y11" i="1"/>
  <c r="Y12" i="1"/>
  <c r="Y13" i="1"/>
  <c r="Y14" i="1"/>
  <c r="Y15" i="1"/>
  <c r="Y16" i="1"/>
  <c r="Y19" i="1"/>
  <c r="Y22" i="1"/>
  <c r="Y24" i="1"/>
  <c r="Y25" i="1"/>
  <c r="Y26" i="1"/>
  <c r="Y28" i="1"/>
  <c r="Y29" i="1"/>
  <c r="Y30" i="1"/>
  <c r="Z30" i="1" s="1"/>
  <c r="Y31" i="1"/>
  <c r="Y32" i="1"/>
  <c r="Y34" i="1"/>
  <c r="Y35" i="1"/>
  <c r="Y36" i="1"/>
  <c r="Y37" i="1"/>
  <c r="Y38" i="1"/>
  <c r="Y39" i="1"/>
  <c r="Y41" i="1"/>
  <c r="Y42" i="1"/>
  <c r="Y43" i="1"/>
  <c r="Y44" i="1"/>
  <c r="Y48" i="1"/>
  <c r="AE48" i="1" s="1"/>
  <c r="Y49" i="1"/>
  <c r="Y50" i="1"/>
  <c r="Y54" i="1"/>
  <c r="Y55" i="1"/>
  <c r="Y58" i="1"/>
  <c r="Y60" i="1"/>
  <c r="Y61" i="1"/>
  <c r="Y62" i="1"/>
  <c r="Y63" i="1"/>
  <c r="Y64" i="1"/>
  <c r="Y67" i="1"/>
  <c r="Y71" i="1"/>
  <c r="Y77" i="1"/>
  <c r="Y78" i="1"/>
  <c r="Y79" i="1"/>
  <c r="Y80" i="1"/>
  <c r="Y81" i="1"/>
  <c r="Y82" i="1"/>
  <c r="Y83" i="1"/>
  <c r="Y84" i="1"/>
  <c r="Y85" i="1"/>
  <c r="Y86" i="1"/>
  <c r="Y88" i="1"/>
  <c r="Y89" i="1"/>
  <c r="Y90" i="1"/>
  <c r="Y91" i="1"/>
  <c r="Y92" i="1"/>
  <c r="Y93" i="1"/>
  <c r="Y94" i="1"/>
  <c r="AE94" i="1" s="1"/>
  <c r="Y95" i="1"/>
  <c r="AE95" i="1" s="1"/>
  <c r="Y96" i="1"/>
  <c r="Y97" i="1"/>
  <c r="Y98" i="1"/>
  <c r="Y99" i="1"/>
  <c r="Y100" i="1"/>
  <c r="Y101" i="1"/>
  <c r="Y102" i="1"/>
  <c r="AE102" i="1" s="1"/>
  <c r="Y103" i="1"/>
  <c r="AE103" i="1" s="1"/>
  <c r="Y104" i="1"/>
  <c r="Y105" i="1"/>
  <c r="Y106" i="1"/>
  <c r="Y107" i="1"/>
  <c r="Y108" i="1"/>
  <c r="Y109" i="1"/>
  <c r="AE109" i="1" s="1"/>
  <c r="Y110" i="1"/>
  <c r="Y111" i="1"/>
  <c r="Y112" i="1"/>
  <c r="Z112" i="1" s="1"/>
  <c r="Y120" i="1"/>
  <c r="Y121" i="1"/>
  <c r="AE121" i="1" s="1"/>
  <c r="Y122" i="1"/>
  <c r="AE122" i="1" s="1"/>
  <c r="Y123" i="1"/>
  <c r="Y124" i="1"/>
  <c r="Y125" i="1"/>
  <c r="Y126" i="1"/>
  <c r="Y127" i="1"/>
  <c r="Y128" i="1"/>
  <c r="Y129" i="1"/>
  <c r="Y131" i="1"/>
  <c r="Y132" i="1"/>
  <c r="Y133" i="1"/>
  <c r="Y134" i="1"/>
  <c r="Y135" i="1"/>
  <c r="Y136" i="1"/>
  <c r="Y137" i="1"/>
  <c r="AE137" i="1" s="1"/>
  <c r="Y138" i="1"/>
  <c r="AE138" i="1" s="1"/>
  <c r="Y139" i="1"/>
  <c r="Y140" i="1"/>
  <c r="Y158" i="1"/>
  <c r="Y159" i="1"/>
  <c r="Y160" i="1"/>
  <c r="AE160" i="1" s="1"/>
  <c r="Y161" i="1"/>
  <c r="AE161" i="1" s="1"/>
  <c r="Y162" i="1"/>
  <c r="Y163" i="1"/>
  <c r="Y165" i="1"/>
  <c r="Y166" i="1"/>
  <c r="Y168" i="1"/>
  <c r="Y169" i="1"/>
  <c r="Y171" i="1"/>
  <c r="Y172" i="1"/>
  <c r="Z172" i="1" s="1"/>
  <c r="Y173" i="1"/>
  <c r="Y174" i="1"/>
  <c r="Y176" i="1"/>
  <c r="AE176" i="1" s="1"/>
  <c r="Y177" i="1"/>
  <c r="AE177" i="1" s="1"/>
  <c r="Y178" i="1"/>
  <c r="Y181" i="1"/>
  <c r="Y184" i="1"/>
  <c r="AE184" i="1" s="1"/>
  <c r="Y185" i="1"/>
  <c r="AE185" i="1" s="1"/>
  <c r="Y186" i="1"/>
  <c r="Y187" i="1"/>
  <c r="Y189" i="1"/>
  <c r="Y191" i="1"/>
  <c r="Y192" i="1"/>
  <c r="AE192" i="1" s="1"/>
  <c r="Y193" i="1"/>
  <c r="AE193" i="1" s="1"/>
  <c r="Y194" i="1"/>
  <c r="Y195" i="1"/>
  <c r="Y197" i="1"/>
  <c r="Y199" i="1"/>
  <c r="Y200" i="1"/>
  <c r="AE200" i="1" s="1"/>
  <c r="Y201" i="1"/>
  <c r="AE201" i="1" s="1"/>
  <c r="Y202" i="1"/>
  <c r="Y203" i="1"/>
  <c r="Y204" i="1"/>
  <c r="Z204" i="1" s="1"/>
  <c r="Y205" i="1"/>
  <c r="Y206" i="1"/>
  <c r="Y207" i="1"/>
  <c r="Y208" i="1"/>
  <c r="AE208" i="1" s="1"/>
  <c r="Y209" i="1"/>
  <c r="AE209" i="1" s="1"/>
  <c r="AA130" i="1"/>
  <c r="S130" i="1"/>
  <c r="Y130" i="1" s="1"/>
  <c r="Z130" i="1" s="1"/>
  <c r="Z102" i="1" l="1"/>
  <c r="Z160" i="1"/>
  <c r="Z208" i="1"/>
  <c r="Z176" i="1"/>
  <c r="AE172" i="1"/>
  <c r="Z192" i="1"/>
  <c r="Z8" i="1"/>
  <c r="Z111" i="1"/>
  <c r="AE111" i="1"/>
  <c r="Z107" i="1"/>
  <c r="Z104" i="1"/>
  <c r="AE101" i="1"/>
  <c r="Z101" i="1"/>
  <c r="Z97" i="1"/>
  <c r="AE97" i="1"/>
  <c r="Z93" i="1"/>
  <c r="AE93" i="1"/>
  <c r="AE90" i="1"/>
  <c r="Z90" i="1"/>
  <c r="AE86" i="1"/>
  <c r="Z86" i="1"/>
  <c r="Z82" i="1"/>
  <c r="AE82" i="1"/>
  <c r="Z78" i="1"/>
  <c r="AE78" i="1"/>
  <c r="AE55" i="1"/>
  <c r="Z55" i="1"/>
  <c r="AE43" i="1"/>
  <c r="Z43" i="1"/>
  <c r="AE28" i="1"/>
  <c r="Z28" i="1"/>
  <c r="AE22" i="1"/>
  <c r="Z22" i="1"/>
  <c r="AE207" i="1"/>
  <c r="Z207" i="1"/>
  <c r="Z203" i="1"/>
  <c r="AE203" i="1"/>
  <c r="Z199" i="1"/>
  <c r="AE199" i="1"/>
  <c r="Z194" i="1"/>
  <c r="AE194" i="1"/>
  <c r="Z186" i="1"/>
  <c r="AE186" i="1"/>
  <c r="Z178" i="1"/>
  <c r="AE178" i="1"/>
  <c r="Z202" i="1"/>
  <c r="AE202" i="1"/>
  <c r="AE44" i="1"/>
  <c r="Z44" i="1"/>
  <c r="Z36" i="1"/>
  <c r="AE29" i="1"/>
  <c r="Z29" i="1"/>
  <c r="AE25" i="1"/>
  <c r="Z25" i="1"/>
  <c r="AE163" i="1"/>
  <c r="Z163" i="1"/>
  <c r="AE159" i="1"/>
  <c r="Z159" i="1"/>
  <c r="Z140" i="1"/>
  <c r="AE140" i="1"/>
  <c r="Z136" i="1"/>
  <c r="AE136" i="1"/>
  <c r="AE132" i="1"/>
  <c r="Z132" i="1"/>
  <c r="Z124" i="1"/>
  <c r="AE124" i="1"/>
  <c r="Z120" i="1"/>
  <c r="AE120" i="1"/>
  <c r="AE195" i="1"/>
  <c r="Z195" i="1"/>
  <c r="Z191" i="1"/>
  <c r="Z187" i="1"/>
  <c r="AE187" i="1"/>
  <c r="Z171" i="1"/>
  <c r="AE171" i="1"/>
  <c r="Z162" i="1"/>
  <c r="AE162" i="1"/>
  <c r="Z139" i="1"/>
  <c r="AE139" i="1"/>
  <c r="Z131" i="1"/>
  <c r="AE131" i="1"/>
  <c r="Z123" i="1"/>
  <c r="AE123" i="1"/>
  <c r="Z110" i="1"/>
  <c r="AE110" i="1"/>
  <c r="Z96" i="1"/>
  <c r="AE96" i="1"/>
  <c r="AE89" i="1"/>
  <c r="Z89" i="1"/>
  <c r="AE81" i="1"/>
  <c r="Z81" i="1"/>
  <c r="Z62" i="1"/>
  <c r="AE54" i="1"/>
  <c r="Z54" i="1"/>
  <c r="AE197" i="1"/>
  <c r="Z197" i="1"/>
  <c r="AE181" i="1"/>
  <c r="Z181" i="1"/>
  <c r="AE165" i="1"/>
  <c r="Z165" i="1"/>
  <c r="AE134" i="1"/>
  <c r="Z134" i="1"/>
  <c r="Z106" i="1"/>
  <c r="AE49" i="1"/>
  <c r="Z49" i="1"/>
  <c r="Z38" i="1"/>
  <c r="AE31" i="1"/>
  <c r="Z31" i="1"/>
  <c r="Z19" i="1"/>
  <c r="Z13" i="1"/>
  <c r="AE5" i="1"/>
  <c r="Z5" i="1"/>
  <c r="AE174" i="1"/>
  <c r="Z174" i="1"/>
  <c r="AE158" i="1"/>
  <c r="Z158" i="1"/>
  <c r="AE77" i="1"/>
  <c r="Z77" i="1"/>
  <c r="Z63" i="1"/>
  <c r="AE50" i="1"/>
  <c r="Z50" i="1"/>
  <c r="Z39" i="1"/>
  <c r="AE24" i="1"/>
  <c r="Z24" i="1"/>
  <c r="Z15" i="1"/>
  <c r="Z105" i="1"/>
  <c r="Z98" i="1"/>
  <c r="AE98" i="1"/>
  <c r="Z91" i="1"/>
  <c r="AE91" i="1"/>
  <c r="Z83" i="1"/>
  <c r="AE83" i="1"/>
  <c r="AE79" i="1"/>
  <c r="Z79" i="1"/>
  <c r="Z71" i="1"/>
  <c r="Z67" i="1"/>
  <c r="AE67" i="1"/>
  <c r="AE60" i="1"/>
  <c r="Z60" i="1"/>
  <c r="Z41" i="1"/>
  <c r="Z37" i="1"/>
  <c r="Z34" i="1"/>
  <c r="Z26" i="1"/>
  <c r="AE26" i="1"/>
  <c r="Z12" i="1"/>
  <c r="AE4" i="1"/>
  <c r="Z4" i="1"/>
  <c r="Z10" i="1"/>
  <c r="Z201" i="1"/>
  <c r="Z185" i="1"/>
  <c r="Z169" i="1"/>
  <c r="Z138" i="1"/>
  <c r="Z122" i="1"/>
  <c r="Z109" i="1"/>
  <c r="Z95" i="1"/>
  <c r="AE204" i="1"/>
  <c r="AE205" i="1"/>
  <c r="Z205" i="1"/>
  <c r="AE189" i="1"/>
  <c r="Z189" i="1"/>
  <c r="AE173" i="1"/>
  <c r="Z173" i="1"/>
  <c r="AE99" i="1"/>
  <c r="Z99" i="1"/>
  <c r="AE92" i="1"/>
  <c r="Z92" i="1"/>
  <c r="AE88" i="1"/>
  <c r="Z88" i="1"/>
  <c r="AE84" i="1"/>
  <c r="Z84" i="1"/>
  <c r="AE80" i="1"/>
  <c r="Z80" i="1"/>
  <c r="AE64" i="1"/>
  <c r="Z64" i="1"/>
  <c r="AE61" i="1"/>
  <c r="Z61" i="1"/>
  <c r="Z42" i="1"/>
  <c r="Z35" i="1"/>
  <c r="Z16" i="1"/>
  <c r="Z206" i="1"/>
  <c r="Z166" i="1"/>
  <c r="AE166" i="1"/>
  <c r="Z135" i="1"/>
  <c r="AE135" i="1"/>
  <c r="AE127" i="1"/>
  <c r="Z127" i="1"/>
  <c r="AE100" i="1"/>
  <c r="Z100" i="1"/>
  <c r="AE85" i="1"/>
  <c r="Z85" i="1"/>
  <c r="AE58" i="1"/>
  <c r="Z58" i="1"/>
  <c r="AE32" i="1"/>
  <c r="Z32" i="1"/>
  <c r="AE11" i="1"/>
  <c r="Z11" i="1"/>
  <c r="AE7" i="1"/>
  <c r="Z7" i="1"/>
  <c r="AE9" i="1"/>
  <c r="Z9" i="1"/>
  <c r="Z200" i="1"/>
  <c r="Z184" i="1"/>
  <c r="Z168" i="1"/>
  <c r="Z137" i="1"/>
  <c r="Z121" i="1"/>
  <c r="Z108" i="1"/>
  <c r="Z94" i="1"/>
  <c r="AE112" i="1"/>
  <c r="AE133" i="1"/>
  <c r="Z133" i="1"/>
  <c r="Z125" i="1"/>
  <c r="AE125" i="1"/>
  <c r="AE130" i="1"/>
  <c r="Z14" i="1"/>
  <c r="AE6" i="1"/>
  <c r="Z6" i="1"/>
  <c r="Z209" i="1"/>
  <c r="Z193" i="1"/>
  <c r="Z177" i="1"/>
  <c r="Z161" i="1"/>
  <c r="Z103" i="1"/>
  <c r="Z48" i="1"/>
  <c r="AE30" i="1"/>
  <c r="AC83" i="1" l="1"/>
  <c r="AC195" i="1"/>
  <c r="AC208" i="1"/>
  <c r="AC206" i="1"/>
  <c r="AC204" i="1"/>
  <c r="AC207" i="1"/>
  <c r="AC209" i="1"/>
  <c r="AC205" i="1"/>
  <c r="AC201" i="1" l="1"/>
  <c r="AC203" i="1"/>
  <c r="AC193" i="1"/>
  <c r="AC192" i="1"/>
  <c r="AC189" i="1"/>
  <c r="AC181" i="1" l="1"/>
  <c r="AC177" i="1" l="1"/>
  <c r="Y3" i="1"/>
  <c r="S170" i="1"/>
  <c r="Y170" i="1" s="1"/>
  <c r="AE3" i="1" l="1"/>
  <c r="AC3" i="1"/>
  <c r="Z170" i="1"/>
  <c r="AE170" i="1"/>
  <c r="AC184" i="1"/>
  <c r="AC185" i="1"/>
  <c r="AC8" i="1"/>
  <c r="AC43" i="1"/>
  <c r="AC202" i="1"/>
  <c r="AC199" i="1"/>
  <c r="AC197" i="1"/>
  <c r="AC37" i="1"/>
  <c r="AC187" i="1"/>
  <c r="AC200" i="1"/>
  <c r="AC191" i="1"/>
  <c r="AC31" i="1"/>
  <c r="AC178" i="1"/>
  <c r="AC171" i="1"/>
  <c r="AC176" i="1"/>
  <c r="AC86" i="1"/>
  <c r="AC162" i="1"/>
  <c r="AC79" i="1"/>
  <c r="AC30" i="1"/>
  <c r="AC49" i="1"/>
  <c r="AC36" i="1"/>
  <c r="AC77" i="1"/>
  <c r="AC172" i="1"/>
  <c r="AC174" i="1"/>
  <c r="AC81" i="1"/>
  <c r="AC54" i="1"/>
  <c r="AC11" i="1"/>
  <c r="AC161" i="1"/>
  <c r="AC169" i="1"/>
  <c r="AC16" i="1"/>
  <c r="AC163" i="1"/>
  <c r="AC159" i="1"/>
  <c r="AC7" i="1"/>
  <c r="AC84" i="1"/>
  <c r="AC90" i="1"/>
  <c r="AC44" i="1"/>
  <c r="AC19" i="1"/>
  <c r="AC5" i="1"/>
  <c r="AC15" i="1"/>
  <c r="AC63" i="1"/>
  <c r="AC28" i="1"/>
  <c r="AC82" i="1"/>
  <c r="AC158" i="1"/>
  <c r="AC78" i="1"/>
  <c r="AC160" i="1"/>
  <c r="AC67" i="1"/>
  <c r="AC80" i="1"/>
  <c r="AC89" i="1"/>
  <c r="AC35" i="1"/>
  <c r="AC55" i="1"/>
  <c r="AC9" i="1"/>
  <c r="AC168" i="1"/>
  <c r="AC29" i="1" l="1"/>
  <c r="AC85" i="1"/>
  <c r="AC48" i="1"/>
  <c r="AC26" i="1"/>
  <c r="AC170" i="1"/>
  <c r="AC50" i="1"/>
  <c r="AC42" i="1"/>
  <c r="AC166" i="1"/>
  <c r="AC39" i="1"/>
  <c r="AC12" i="1"/>
  <c r="AC14" i="1"/>
  <c r="AC60" i="1"/>
  <c r="AC62" i="1"/>
  <c r="AC71" i="1"/>
  <c r="AC88" i="1"/>
  <c r="AC64" i="1"/>
  <c r="AC34" i="1"/>
  <c r="AC32" i="1"/>
  <c r="AC58" i="1"/>
  <c r="AC22" i="1"/>
  <c r="AC173" i="1"/>
  <c r="AC165" i="1"/>
  <c r="AC24" i="1"/>
  <c r="AC6" i="1"/>
  <c r="AC13" i="1"/>
  <c r="AC41" i="1"/>
  <c r="AC38" i="1"/>
  <c r="AC10" i="1"/>
  <c r="AC61" i="1"/>
  <c r="AC25" i="1"/>
  <c r="AC4" i="1"/>
  <c r="S198" i="1"/>
  <c r="S47" i="1"/>
  <c r="Y47" i="1" l="1"/>
  <c r="Y198" i="1"/>
  <c r="T61" i="1"/>
  <c r="T60" i="1"/>
  <c r="S21" i="1"/>
  <c r="Y21" i="1" l="1"/>
  <c r="Z198" i="1"/>
  <c r="AE198" i="1"/>
  <c r="AE47" i="1"/>
  <c r="Z47" i="1"/>
  <c r="AC198" i="1"/>
  <c r="Z3" i="1"/>
  <c r="AE21" i="1" l="1"/>
  <c r="Z21" i="1"/>
  <c r="AC47" i="1"/>
  <c r="AC21" i="1" l="1"/>
</calcChain>
</file>

<file path=xl/sharedStrings.xml><?xml version="1.0" encoding="utf-8"?>
<sst xmlns="http://schemas.openxmlformats.org/spreadsheetml/2006/main" count="14462" uniqueCount="1539">
  <si>
    <t>INSTRUCTIONS ON COMPLETION OF PROJECT STOCK TAKE TEMPLATE</t>
  </si>
  <si>
    <t>1. All fields are mandatory and should be populated.</t>
  </si>
  <si>
    <t>S/No.</t>
  </si>
  <si>
    <t>Project Name/Title</t>
  </si>
  <si>
    <t>Sector/ Vote Name</t>
  </si>
  <si>
    <t>Estimated Project Cost (Kshs.)</t>
  </si>
  <si>
    <t>If Stalled, what is the percentage (%) completion at the time of stalling (Physical completion status)</t>
  </si>
  <si>
    <t>Year the project stalled</t>
  </si>
  <si>
    <t>Recommendation for the Stalled Project (Complete/ Cancel/ Defer)</t>
  </si>
  <si>
    <t>Department, Directorate, Units, Agencies</t>
  </si>
  <si>
    <t>Pending Bill/Outstanding commitment not paid but work done</t>
  </si>
  <si>
    <t>If stalled give reasons;</t>
  </si>
  <si>
    <t>Time required to complete the stalled project (in months)</t>
  </si>
  <si>
    <t>Estimated cost required to complete the stalled project (in Kshs.)</t>
  </si>
  <si>
    <t>Project Output</t>
  </si>
  <si>
    <t>Project Status at the time of the Exercise (i.e Completed, Ongoing, Stalled)</t>
  </si>
  <si>
    <t xml:space="preserve">Expenditure to date </t>
  </si>
  <si>
    <t>PROJECT DETAILS</t>
  </si>
  <si>
    <t>IMPLEMENTATION DETAILS</t>
  </si>
  <si>
    <t>Project Start Date</t>
  </si>
  <si>
    <t>Expected Project Completion Date</t>
  </si>
  <si>
    <t>Actual Project Completion Date</t>
  </si>
  <si>
    <t>FINANCIAL INFORMATION</t>
  </si>
  <si>
    <t>Approved Project Cost</t>
  </si>
  <si>
    <t>GOK</t>
  </si>
  <si>
    <t>Project Balance (Kshs.) i.e (Approved Project Cost - Disbursed Amount)</t>
  </si>
  <si>
    <t>PROJECT STATUS</t>
  </si>
  <si>
    <r>
      <t>2.</t>
    </r>
    <r>
      <rPr>
        <b/>
        <sz val="13"/>
        <color theme="1"/>
        <rFont val="Calibri"/>
        <family val="2"/>
      </rPr>
      <t xml:space="preserve"> DO NOT EDIT</t>
    </r>
    <r>
      <rPr>
        <sz val="13"/>
        <color theme="1"/>
        <rFont val="Calibri"/>
        <family val="2"/>
      </rPr>
      <t xml:space="preserve"> the </t>
    </r>
    <r>
      <rPr>
        <b/>
        <sz val="13"/>
        <color theme="1"/>
        <rFont val="Calibri"/>
        <family val="2"/>
      </rPr>
      <t>CONFIGURATION</t>
    </r>
    <r>
      <rPr>
        <sz val="13"/>
        <color theme="1"/>
        <rFont val="Calibri"/>
        <family val="2"/>
      </rPr>
      <t xml:space="preserve"> worksheet.</t>
    </r>
  </si>
  <si>
    <r>
      <t xml:space="preserve">3. </t>
    </r>
    <r>
      <rPr>
        <b/>
        <sz val="13"/>
        <color theme="1"/>
        <rFont val="Calibri"/>
        <family val="2"/>
      </rPr>
      <t>ONLY</t>
    </r>
    <r>
      <rPr>
        <sz val="13"/>
        <color theme="1"/>
        <rFont val="Calibri"/>
        <family val="2"/>
      </rPr>
      <t xml:space="preserve"> populate rows applicable in your respective Counties &amp;Ward Location(s) and Hide the rest of the rows (</t>
    </r>
    <r>
      <rPr>
        <b/>
        <sz val="13"/>
        <color theme="1"/>
        <rFont val="Calibri"/>
        <family val="2"/>
      </rPr>
      <t>DO NOT DELETE the Rows</t>
    </r>
    <r>
      <rPr>
        <sz val="13"/>
        <color theme="1"/>
        <rFont val="Calibri"/>
        <family val="2"/>
      </rPr>
      <t>).</t>
    </r>
  </si>
  <si>
    <t>Project Description</t>
  </si>
  <si>
    <t xml:space="preserve">Project Goal/Objective </t>
  </si>
  <si>
    <t>Geographic Location (Latitude &amp; Longitude)</t>
  </si>
  <si>
    <t>Sub-County</t>
  </si>
  <si>
    <t>REMARKS</t>
  </si>
  <si>
    <t>Ward</t>
  </si>
  <si>
    <t xml:space="preserve">Project Funding Source </t>
  </si>
  <si>
    <t>If Development Partners, Please specify .</t>
  </si>
  <si>
    <t>County Government component in the Project Cost (Kshs.)</t>
  </si>
  <si>
    <t>Development Partner component in the Project Cost (Kshs.)</t>
  </si>
  <si>
    <t>Total Disbursed Funds as at 30th June 2024 (Kshs.)</t>
  </si>
  <si>
    <t>Percentage (%) Disbursed Amount  = (Disbursed/ Approved)</t>
  </si>
  <si>
    <t>% completion for ongoing/stalled projects</t>
  </si>
  <si>
    <t>Implementing Department/Agency / Muncipalities</t>
  </si>
  <si>
    <r>
      <t xml:space="preserve">5.Remember to </t>
    </r>
    <r>
      <rPr>
        <b/>
        <sz val="13"/>
        <color theme="1"/>
        <rFont val="Calibri"/>
        <family val="2"/>
      </rPr>
      <t>SAVE the document</t>
    </r>
    <r>
      <rPr>
        <sz val="13"/>
        <color theme="1"/>
        <rFont val="Calibri"/>
        <family val="2"/>
      </rPr>
      <t xml:space="preserve"> after populating the required details in the worksheet.</t>
    </r>
  </si>
  <si>
    <t>CLIMATE &amp; DISASTER RISK SCREENING</t>
  </si>
  <si>
    <t>ADDITIONAL REMARKS</t>
  </si>
  <si>
    <t>Has this project been screened for Climate &amp; Disaster Risks? Yes/No</t>
  </si>
  <si>
    <t>Identify the Risks associated with the stalled/completed/ongoing project ie. (Contractual/legal/Financial/Environmental etc.)</t>
  </si>
  <si>
    <r>
      <t xml:space="preserve">4. The scope of this exercise is projects started between the year </t>
    </r>
    <r>
      <rPr>
        <b/>
        <sz val="13"/>
        <color theme="1"/>
        <rFont val="Calibri"/>
        <family val="2"/>
      </rPr>
      <t>2013 and 30th June, 2024</t>
    </r>
  </si>
  <si>
    <t>No</t>
  </si>
  <si>
    <t>Completed</t>
  </si>
  <si>
    <t>Ongoing</t>
  </si>
  <si>
    <t>Stalled</t>
  </si>
  <si>
    <t>Project Code (Budget line)</t>
  </si>
  <si>
    <t>Budget Item Name</t>
  </si>
  <si>
    <t>PROJECT LOCATION</t>
  </si>
  <si>
    <t>Date of Approval/Financial Approval</t>
  </si>
  <si>
    <t>Funds available in the specific year</t>
  </si>
  <si>
    <t>DISBURSMENT</t>
  </si>
  <si>
    <t xml:space="preserve">EXPENDITURE </t>
  </si>
  <si>
    <t>ACTIONS FOR STALLED</t>
  </si>
  <si>
    <t>Is the project still appering in the budget or is it still receiving funds in the annual budgets? (Yes/No)</t>
  </si>
  <si>
    <t>RISKS AND RECOMMENDATIONS</t>
  </si>
  <si>
    <t>If yes, what action has been taken to mitigate? IF Not, give reasons and the immediate plans for conducting the screening.</t>
  </si>
  <si>
    <t>ENVIRONMENTAL , SOCIAL AND OCCUPATIONAL HEALTH, SAFETY AND GENDER SCREENING</t>
  </si>
  <si>
    <t>Has the project been screened for Environmental, Social, Occupational Health, Safety and gender risks</t>
  </si>
  <si>
    <t xml:space="preserve">TECHNICAL, FINANCIAL, AND ECONOMIC VIABILITY SCREENING </t>
  </si>
  <si>
    <t>Has the project been screened for Technical, Financial, and Economic Viability and a fesibility report been prepared? (yes/No)</t>
  </si>
  <si>
    <t>If yes, what action has been taken to mitigate? IF Not, what is being used to measure viability of the project? Additionally, indicate immediate plans on when the screening and feasibility study will be undertaken</t>
  </si>
  <si>
    <t>Mararani ECD</t>
  </si>
  <si>
    <t>Kashmir ECD</t>
  </si>
  <si>
    <t>Matondoni Primary ECD</t>
  </si>
  <si>
    <t>Bin Fadhil Primary ECD</t>
  </si>
  <si>
    <t>Shela Mararani ECD</t>
  </si>
  <si>
    <t>Matondoni Social Hall</t>
  </si>
  <si>
    <t>CGL</t>
  </si>
  <si>
    <t>To improve access to ECDE services</t>
  </si>
  <si>
    <t>Social hall constructed</t>
  </si>
  <si>
    <t>Construction of ECDE classrooms at Mararani</t>
  </si>
  <si>
    <t>Construction of ECDE classrooms at Shela</t>
  </si>
  <si>
    <t>Construction of ECDE classrooms at Manda Maweni</t>
  </si>
  <si>
    <t>Construction of ECDE classrooms at Kashmir</t>
  </si>
  <si>
    <t>Construction of ECDE classrooms at Kibaki Grounds</t>
  </si>
  <si>
    <t>Construction of ECDE classrooms at Matondoni Primary</t>
  </si>
  <si>
    <t>Construction of ECDE classrooms at Bin Fadhil Primary</t>
  </si>
  <si>
    <t>Construction of ECDE classrooms at Shela Mararani</t>
  </si>
  <si>
    <t>Construction of ECDE classrooms at Manda</t>
  </si>
  <si>
    <t>Construction of Matondoni Social Hall</t>
  </si>
  <si>
    <t>ECDE classrooms constructed</t>
  </si>
  <si>
    <t>ECDE</t>
  </si>
  <si>
    <t>Construction of livestock office at Lamu</t>
  </si>
  <si>
    <t>To promote safe meat processing</t>
  </si>
  <si>
    <t>Slaughter house constructed</t>
  </si>
  <si>
    <t>To enhance livestock sector administration</t>
  </si>
  <si>
    <t>Livestock office constructed</t>
  </si>
  <si>
    <t>Livestock</t>
  </si>
  <si>
    <t>Amu Slaughter house</t>
  </si>
  <si>
    <t>Construction of slaughter house at Amu</t>
  </si>
  <si>
    <t>Renovation of information center at Kiunga</t>
  </si>
  <si>
    <t>Information center renovated</t>
  </si>
  <si>
    <t>Kiunga</t>
  </si>
  <si>
    <t>Mkomani</t>
  </si>
  <si>
    <t>Social Hall Kipungani</t>
  </si>
  <si>
    <t>Construction of building</t>
  </si>
  <si>
    <t>ECDE classrooms and toilet constructed</t>
  </si>
  <si>
    <t>Construction of social hall at Kipungani</t>
  </si>
  <si>
    <t>Construction of 2 ECDE classrooms and 2 doors VIP toilet at Lamu Primary School</t>
  </si>
  <si>
    <t>Kiunga Information Center</t>
  </si>
  <si>
    <t>Faza</t>
  </si>
  <si>
    <t>Shella</t>
  </si>
  <si>
    <t>Education ,Gender,Youth, Sports,Community Development and Social Service</t>
  </si>
  <si>
    <t>Social Service</t>
  </si>
  <si>
    <t>Lamu Primary ECDE classroom and toilet</t>
  </si>
  <si>
    <t>Shela primary ECD</t>
  </si>
  <si>
    <t>Manda Maweni primary ECD</t>
  </si>
  <si>
    <t>Jisaidie ECD</t>
  </si>
  <si>
    <t>Manda Airport ECD</t>
  </si>
  <si>
    <t>Wiyoni Primary ECDE</t>
  </si>
  <si>
    <t>Kwa Guyo ECD</t>
  </si>
  <si>
    <t>Construction of ECDE classrooms at Kwa Guyo</t>
  </si>
  <si>
    <t>ECDE with Modern twin Toilet classrooms constructed</t>
  </si>
  <si>
    <t>Classroom /workshop Constructed</t>
  </si>
  <si>
    <t>Improvement of Lamu Vocational Training Center</t>
  </si>
  <si>
    <t>To improve access to technical education for youth empowerment</t>
  </si>
  <si>
    <t xml:space="preserve">Vocational Training </t>
  </si>
  <si>
    <t>Perimeter Wall</t>
  </si>
  <si>
    <t>Cabro paved compound</t>
  </si>
  <si>
    <t>Fisheries livestock and co-operative</t>
  </si>
  <si>
    <t>Kashmir  Dispensary</t>
  </si>
  <si>
    <t>Shella Dispensary</t>
  </si>
  <si>
    <t>Manda Dispensary</t>
  </si>
  <si>
    <t>Wiyoni Dispensary</t>
  </si>
  <si>
    <t>Matondoni dispensary</t>
  </si>
  <si>
    <t>Kipungani dispensary</t>
  </si>
  <si>
    <t>Construction of dispensary</t>
  </si>
  <si>
    <t>Health dispensary constructed</t>
  </si>
  <si>
    <t>Medical Service</t>
  </si>
  <si>
    <t>National Government</t>
  </si>
  <si>
    <t xml:space="preserve">Medical </t>
  </si>
  <si>
    <t>Public HealtH,Sanitation and Environment</t>
  </si>
  <si>
    <t>Renovation and Extension of Manda Dispensary</t>
  </si>
  <si>
    <t>construction of 4 door VIP Toilet at Raskitau &amp; Manda Dispensary</t>
  </si>
  <si>
    <t>Completion of Manda Maweni Dispensary</t>
  </si>
  <si>
    <t>2022/2023</t>
  </si>
  <si>
    <t>construction of shella incinarator</t>
  </si>
  <si>
    <t>2021/2022</t>
  </si>
  <si>
    <t>Environment</t>
  </si>
  <si>
    <t>2018/2019</t>
  </si>
  <si>
    <t xml:space="preserve">Trade and Tourism </t>
  </si>
  <si>
    <t>4 no 2 Door Toilets Manda at Maweni</t>
  </si>
  <si>
    <t>Manda Maweni Public Toilets</t>
  </si>
  <si>
    <t>Public Health and Public Works Toilet</t>
  </si>
  <si>
    <t>Twaifu Ground Toilet</t>
  </si>
  <si>
    <t>Manda Maweni toilet</t>
  </si>
  <si>
    <t>Construction of Fashion Design/Admin Block</t>
  </si>
  <si>
    <t>Construction of Hair Dressing /ICT block</t>
  </si>
  <si>
    <t>Construction of Hospitaility/Conference block</t>
  </si>
  <si>
    <t>Construction of Welding and Plumbing</t>
  </si>
  <si>
    <t>Construction of Masonry section</t>
  </si>
  <si>
    <t>Construction of Housing Block 1</t>
  </si>
  <si>
    <t>Construction of Housing Block 2</t>
  </si>
  <si>
    <t>Construction of Perimeter Wall</t>
  </si>
  <si>
    <t>Construction of Modern Toilet PH &amp; PW Offices</t>
  </si>
  <si>
    <t>Construction of Modern Toilet at Twaifu Ground</t>
  </si>
  <si>
    <t>Construction of Modern Toilet Manda Maweni</t>
  </si>
  <si>
    <t>Trade</t>
  </si>
  <si>
    <t>construction of perimeter wall at langoni waste collection site</t>
  </si>
  <si>
    <t>Lamu Municipality</t>
  </si>
  <si>
    <t>Construction of Cemetery perimeter wall</t>
  </si>
  <si>
    <t>Murram paving of Lamu island ring road phase II</t>
  </si>
  <si>
    <t>Murram paving of Lamu island ring road phase I</t>
  </si>
  <si>
    <t>Renovation and Extension of Lamu Market</t>
  </si>
  <si>
    <t>Proposed Improvement of Drainage System andWalkways along the Road adjacent to Amu Market and Construction of Chicken Cage</t>
  </si>
  <si>
    <t>Langoni Dumpsite Perimeter Wall</t>
  </si>
  <si>
    <t>Langoni Cementry perimeter wall</t>
  </si>
  <si>
    <t>Wiyoni road murram</t>
  </si>
  <si>
    <t xml:space="preserve">Amu market extension </t>
  </si>
  <si>
    <t>Civil works at Amu market</t>
  </si>
  <si>
    <t>Construction of dispensary with 2 door modern toilet</t>
  </si>
  <si>
    <t>ECDE School not in use, building occupied by tenants</t>
  </si>
  <si>
    <t>No booth for security at night and day shift</t>
  </si>
  <si>
    <t>n/a</t>
  </si>
  <si>
    <t>Legal - No ownership of land built on</t>
  </si>
  <si>
    <t>The project is done inside a public primary school which has no perimeter wall</t>
  </si>
  <si>
    <t>Construction of lamu cattle dip</t>
  </si>
  <si>
    <t>Lamu Cattle dip</t>
  </si>
  <si>
    <t>Manda ICT Center</t>
  </si>
  <si>
    <t>2014/2015</t>
  </si>
  <si>
    <t>Several toilets at different site, not branded</t>
  </si>
  <si>
    <t>Manda water Project</t>
  </si>
  <si>
    <t>Manda Airpot WaterKiosk</t>
  </si>
  <si>
    <t>ICT AND E-Governance</t>
  </si>
  <si>
    <t xml:space="preserve">Water </t>
  </si>
  <si>
    <t>Sports</t>
  </si>
  <si>
    <t>2.2579090, 40.8958800</t>
  </si>
  <si>
    <t>2.75503, 40.8978155</t>
  </si>
  <si>
    <t>Lamu East</t>
  </si>
  <si>
    <t>Kizingitini ECD</t>
  </si>
  <si>
    <t>Construction of ECDE classrooms at Kizingitini</t>
  </si>
  <si>
    <t>Mkokoni ECD</t>
  </si>
  <si>
    <t>Construction of ECDE classrooms at Mkokoni</t>
  </si>
  <si>
    <t>Bahamisi ECD</t>
  </si>
  <si>
    <t>Construction of ECDE classrooms at Bahamisi</t>
  </si>
  <si>
    <t>Kiunga ECD</t>
  </si>
  <si>
    <t>Kiangwe Primary ECD</t>
  </si>
  <si>
    <t>Basuba</t>
  </si>
  <si>
    <t>Basuba ECD</t>
  </si>
  <si>
    <t>Ndau ECD</t>
  </si>
  <si>
    <t>Fencing and renovation of Shella nursery school and toilets</t>
  </si>
  <si>
    <t>Kiunga stadium levelling and goalposts</t>
  </si>
  <si>
    <t xml:space="preserve">Kiwayu social Hall </t>
  </si>
  <si>
    <t>Construction of a 7 Aside Field</t>
  </si>
  <si>
    <t xml:space="preserve">Construction of  a seven Aside st lamu Boys </t>
  </si>
  <si>
    <t>Construction of Seven A-side pitch at Twaifu Grounds</t>
  </si>
  <si>
    <t>Renovation of Social Hall at Mkokoni</t>
  </si>
  <si>
    <t>Renovation of Shella Social Hall</t>
  </si>
  <si>
    <t>Renovation of Kizingitini ECDE</t>
  </si>
  <si>
    <t>Rehabilitation of Kizingitini Social Hall</t>
  </si>
  <si>
    <t>Construction of 2 door toilets at Kibaki ECDE</t>
  </si>
  <si>
    <t>Renovation, Equipping and Beautifiction of Shella ECDE &amp; Play ground</t>
  </si>
  <si>
    <t>Construction of Wiyoni ECDE</t>
  </si>
  <si>
    <t>Cabro paving and graduation podium/DIAS</t>
  </si>
  <si>
    <t>Fencing of playground  Kiunga</t>
  </si>
  <si>
    <t xml:space="preserve"> Renovations of Kizingitini ECDE</t>
  </si>
  <si>
    <t xml:space="preserve"> Renovations of Mbwajumali ECDE</t>
  </si>
  <si>
    <t>Cost and year of completion yet to be determine</t>
  </si>
  <si>
    <t>Construction of slaughter house at Kiunga</t>
  </si>
  <si>
    <t>Mkomani ICT center</t>
  </si>
  <si>
    <t>R.O Plant House Kiunga</t>
  </si>
  <si>
    <t>Water and Energy</t>
  </si>
  <si>
    <t>Desalination plant Kizingitini</t>
  </si>
  <si>
    <t xml:space="preserve">Contruction of Desalination plant </t>
  </si>
  <si>
    <t>Desalination plant</t>
  </si>
  <si>
    <t>-</t>
  </si>
  <si>
    <t xml:space="preserve">Construction of Desalination Plant </t>
  </si>
  <si>
    <t>2019/2020</t>
  </si>
  <si>
    <t>Desalination plant Mkokoni</t>
  </si>
  <si>
    <t xml:space="preserve"> Kiwayuu desalination plant </t>
  </si>
  <si>
    <t>Kiwayu chandani water project and pump station house</t>
  </si>
  <si>
    <t>2023/2024</t>
  </si>
  <si>
    <t>Chandani pipeline extension</t>
  </si>
  <si>
    <t>Cabro work at Kizingitini Seafront</t>
  </si>
  <si>
    <t>Improve infrastructure</t>
  </si>
  <si>
    <t>Concrete Paving Blocks at Kizingitini</t>
  </si>
  <si>
    <t>Construction Kipungani Seawall</t>
  </si>
  <si>
    <t>Concrete Paving Blocks at Ndau</t>
  </si>
  <si>
    <t>Improvement Mkokoni - AP Road</t>
  </si>
  <si>
    <t>Improvement of Faza Kizingtini Road</t>
  </si>
  <si>
    <t>Construction of Matondi Seawall</t>
  </si>
  <si>
    <t>Construction of Kiunga Fish Market phase II</t>
  </si>
  <si>
    <t>Fisheries</t>
  </si>
  <si>
    <t>2016/2017</t>
  </si>
  <si>
    <t>Completion of Kizingitini iceplant phase II</t>
  </si>
  <si>
    <t>Iceplant</t>
  </si>
  <si>
    <t xml:space="preserve">Construction of Ishakani fish landing </t>
  </si>
  <si>
    <t xml:space="preserve">Ishakani fish landing </t>
  </si>
  <si>
    <t>CONSTRUCTION OF ICE PLANT- Kizingitini</t>
  </si>
  <si>
    <t>Completion of Kizingitini Ice Plant</t>
  </si>
  <si>
    <t xml:space="preserve">Construction of step ladders at kiwayu Jetty </t>
  </si>
  <si>
    <t>2020/2021</t>
  </si>
  <si>
    <t>Construction of boatyard at kizingitini</t>
  </si>
  <si>
    <t>completed</t>
  </si>
  <si>
    <t xml:space="preserve">Kiunga Health Center Thearter </t>
  </si>
  <si>
    <t xml:space="preserve">Expansion of Kizingitini Hospital </t>
  </si>
  <si>
    <t>exapansion of kizingitini hospital</t>
  </si>
  <si>
    <t>hospital expanded</t>
  </si>
  <si>
    <t>radiology constructed</t>
  </si>
  <si>
    <t>Perimeter Fence for King Fahd Hospital</t>
  </si>
  <si>
    <t>construction  fence king hospital center at king</t>
  </si>
  <si>
    <t>perimeter wall constructed</t>
  </si>
  <si>
    <t>2015/2017</t>
  </si>
  <si>
    <t>General Renovations for King Fahd Hospital</t>
  </si>
  <si>
    <t>renovating king fahad hospital</t>
  </si>
  <si>
    <t>king fahad renovated</t>
  </si>
  <si>
    <t>2015/2018</t>
  </si>
  <si>
    <t>hospital renovated</t>
  </si>
  <si>
    <t>Renovation of H/facilities-Kiunga</t>
  </si>
  <si>
    <t>2015/2021</t>
  </si>
  <si>
    <t>Modern Toilet at Mkokoni</t>
  </si>
  <si>
    <t>toilet constructed</t>
  </si>
  <si>
    <t>Modern Toilet at Ishakani</t>
  </si>
  <si>
    <t>2 Door VIP  Toilet Kiunga</t>
  </si>
  <si>
    <t>market constructed</t>
  </si>
  <si>
    <t>Construction  of Kizingitini Local Boat Building Shed</t>
  </si>
  <si>
    <t>shades constructed</t>
  </si>
  <si>
    <t>improve hygiene</t>
  </si>
  <si>
    <t>sanitation and environment</t>
  </si>
  <si>
    <t>construction of Modern Toilet at Ishakani</t>
  </si>
  <si>
    <t>Modern Toilet Mbwajumwali stage</t>
  </si>
  <si>
    <t>construction of Modern Toilet at Mbwajumwali stage</t>
  </si>
  <si>
    <t>Construction of Kiunga slaughter house</t>
  </si>
  <si>
    <t>Construction of 2doors VIP toilet and fencing of Kiunga slaugher house</t>
  </si>
  <si>
    <t>construction of thearter at Kiunga health center</t>
  </si>
  <si>
    <t>construction of radiology unit at Kiunga hospital</t>
  </si>
  <si>
    <t>renovation of Kiunga facility</t>
  </si>
  <si>
    <t>Infrastructure,Roads,Transport and Public Works</t>
  </si>
  <si>
    <t>Road and Transport</t>
  </si>
  <si>
    <t>Public health, environment and sanitation</t>
  </si>
  <si>
    <t>Trade ,tourism,investment and culture</t>
  </si>
  <si>
    <t xml:space="preserve">Trade </t>
  </si>
  <si>
    <t>ICT &amp; E-governance</t>
  </si>
  <si>
    <t>The ECD is incompelete (no floor, doors, construction blocks on site) Built 2015(1810412) 2017(5588787.2) 2021(3593703.2)</t>
  </si>
  <si>
    <t>The ECD is incompelete (no floor, doors, construction blocks on site)</t>
  </si>
  <si>
    <t>Construction of 2 door toilets at Jisaidie ECDE</t>
  </si>
  <si>
    <t>Shella seven aside football pitch</t>
  </si>
  <si>
    <t>Lamu Central</t>
  </si>
  <si>
    <t>Mkokoni Social Hall</t>
  </si>
  <si>
    <t>1.58'20''S 41.17'39''E</t>
  </si>
  <si>
    <t>Lack of perimeter wall affects learners concentration and security of funitures at night</t>
  </si>
  <si>
    <t>Hall in operation but lacks electricty and water connection</t>
  </si>
  <si>
    <t>construction of Modern Toilet at Mkokoni</t>
  </si>
  <si>
    <t>Madina ECDE</t>
  </si>
  <si>
    <t xml:space="preserve">Ishakani water kiosk </t>
  </si>
  <si>
    <t>Constuction of water kiosk and installation of 5000 ltrs tank</t>
  </si>
  <si>
    <t>Ishakani Dispensary</t>
  </si>
  <si>
    <t xml:space="preserve">Construction of step ladders at kiwayu chandani Jetty </t>
  </si>
  <si>
    <t>Kiwayuu chandani stairways</t>
  </si>
  <si>
    <t xml:space="preserve">Ndau Dispensary </t>
  </si>
  <si>
    <t>1.58'26''S 41.18'01''E</t>
  </si>
  <si>
    <t>M/s Skylight Green Supplies - Toilet not functional</t>
  </si>
  <si>
    <t>Toilet constructed</t>
  </si>
  <si>
    <t>Mkokoni Sea Wall</t>
  </si>
  <si>
    <t>Construction of civil works seawall and jetties</t>
  </si>
  <si>
    <t>Need Rehabiliation the seawall is broken</t>
  </si>
  <si>
    <t>Kiunga Wad Admin Office</t>
  </si>
  <si>
    <t>1.58'18''S 41.17'44''E</t>
  </si>
  <si>
    <t>To promote social cohesion and cultural integration by facilitating social, cultural, and recreational events within the county</t>
  </si>
  <si>
    <t>To improve public health and sanitation by providing safe, hygienic, and well-maintained public toilet facilities in high-traffic public areas.</t>
  </si>
  <si>
    <t>1.41'39''S 41.31'38''E</t>
  </si>
  <si>
    <t>1.41'38''S 41.31'36'' E</t>
  </si>
  <si>
    <t>1.41'37''S 41.31'35''E</t>
  </si>
  <si>
    <t>Construction Of Kiunga Ishakani Water Pipeline Project</t>
  </si>
  <si>
    <t>Medical</t>
  </si>
  <si>
    <t>Medical service</t>
  </si>
  <si>
    <t>2024/2025</t>
  </si>
  <si>
    <t>Ishakani Fish Landing</t>
  </si>
  <si>
    <t>Ishakani water kiosk</t>
  </si>
  <si>
    <t>Ishakani water pipeline</t>
  </si>
  <si>
    <t>Kunga Ishakani Water pipeline project</t>
  </si>
  <si>
    <t>To strengthen water supply infrastructure by extending and rehabilitating water pipelines to ensure efficient distribution and reduced water losses</t>
  </si>
  <si>
    <t>To provide regulated and equitable water access through well-managed water kiosks serving densely populated and low-income areas.</t>
  </si>
  <si>
    <t>To enhance public health outcomes by reducing waterborne diseases through provision of treated and safe drinking water.</t>
  </si>
  <si>
    <t>To expand access to quality Early Childhood Development and Education (ECDE) by providing adequate, safe, and child-friendly learning spaces</t>
  </si>
  <si>
    <t>Ishakani ECDE</t>
  </si>
  <si>
    <t>Construction of 4 door VIP Toilet at Ishakani Dispensary</t>
  </si>
  <si>
    <t>Ishakani 4 door VIP toilet</t>
  </si>
  <si>
    <t>Construction of Ishakani dispensary</t>
  </si>
  <si>
    <t>To improve access to essential primary healthcare services by establishing a functional dispensary within the community.</t>
  </si>
  <si>
    <t>Dispensary constructed</t>
  </si>
  <si>
    <t>Purchase of Specialised Plant</t>
  </si>
  <si>
    <t>Non-Residential Buildings (offices, schools, hospitals, etc..)</t>
  </si>
  <si>
    <t>Water Supplies and Sewerage</t>
  </si>
  <si>
    <t>1.59'55''S 41.16'51''E</t>
  </si>
  <si>
    <t>1.59'04''S 41.17'21''E</t>
  </si>
  <si>
    <t>To improve safe and reliable access between boats and the shoreline for fishermen, passengers, and goods.</t>
  </si>
  <si>
    <t>To support the local blue economy by facilitating fishing, tourism, and small-scale marine trade activities.</t>
  </si>
  <si>
    <t xml:space="preserve">Kiwayuu desalination plant </t>
  </si>
  <si>
    <t>Kiwayuu Water Supply Project (Construction Of 8.984km Pipeline And Construction Of Chlorination Tower)</t>
  </si>
  <si>
    <t>Construction Of Fishermen Shade At Kiwayuu Landing Site</t>
  </si>
  <si>
    <t>Construction of Kiwayuu ECDE</t>
  </si>
  <si>
    <t>Kiwayuu ICE plant</t>
  </si>
  <si>
    <t>Kiwayuu ECDE</t>
  </si>
  <si>
    <t xml:space="preserve">Kiwayuu water kiosk </t>
  </si>
  <si>
    <t>Kiwayuu dispensary</t>
  </si>
  <si>
    <t>Kiwayuu Fishermen Shade</t>
  </si>
  <si>
    <t>Construction of water kiosk and installation of 5000 ltrs tank</t>
  </si>
  <si>
    <t xml:space="preserve">Construction of Kiwayu social Hall </t>
  </si>
  <si>
    <t>Kiwayuu social hall</t>
  </si>
  <si>
    <t xml:space="preserve">Kiwayuu water supply </t>
  </si>
  <si>
    <t>Kiwayuu pipeline installed</t>
  </si>
  <si>
    <t>1.57'48''S 41.17'46''E</t>
  </si>
  <si>
    <t>Construction of Kiwayuu dispensary</t>
  </si>
  <si>
    <t>Construction of Ndau dispensary</t>
  </si>
  <si>
    <t>Ndau water supply project</t>
  </si>
  <si>
    <t xml:space="preserve">Construction of Kiwayuu solarised ICE plant </t>
  </si>
  <si>
    <t>Kiwayuu solar frezer project</t>
  </si>
  <si>
    <t>Al-Kheir Foundation</t>
  </si>
  <si>
    <t>1.41'43''S 41.31'30''E</t>
  </si>
  <si>
    <t>2.01'10''S 41.15'41''E</t>
  </si>
  <si>
    <t>2.00'06''S 41.16'31''E</t>
  </si>
  <si>
    <t>2.01'13''S 41.15'40''E</t>
  </si>
  <si>
    <t>2.01'12''S  41.15'41''E</t>
  </si>
  <si>
    <t>1.58'18''S 41.17'38''E</t>
  </si>
  <si>
    <t>2.00'58''S 41.15'48''E</t>
  </si>
  <si>
    <t>Solar freezers installed and house constructed</t>
  </si>
  <si>
    <t>Ice plant constructed and solars installed</t>
  </si>
  <si>
    <t>2.00'02''S 41.16'31''E</t>
  </si>
  <si>
    <t>Ndau Social Hall</t>
  </si>
  <si>
    <t>KEMSFED</t>
  </si>
  <si>
    <t>Cabro paving at Ndau</t>
  </si>
  <si>
    <t>Construction of ndau social hall</t>
  </si>
  <si>
    <t>Renovation of Ndau Dispensary</t>
  </si>
  <si>
    <t>2.00'05''S 41.16'32''E</t>
  </si>
  <si>
    <t>2.00'46''S 41.12'44''E</t>
  </si>
  <si>
    <t>Ndau cabro works</t>
  </si>
  <si>
    <t>Ndau concrete paving</t>
  </si>
  <si>
    <t>To improve accessibility and mobility within urban centres, markets, bus parks, and public facilities through durable paved surfaces</t>
  </si>
  <si>
    <t>To improve connectivity and accessibility between communities, markets, public institutions, and service centres within the county</t>
  </si>
  <si>
    <t>Public Service Management/ Adminstration</t>
  </si>
  <si>
    <t>Administration</t>
  </si>
  <si>
    <t>Kiunga Social Hall</t>
  </si>
  <si>
    <t>1.44'45''S 41.29'22''E</t>
  </si>
  <si>
    <t>1.44'42''S 41.29'19''E</t>
  </si>
  <si>
    <t>1.44'41''S 41.29'24''E</t>
  </si>
  <si>
    <t>1.44'47''S 41.29'26''E</t>
  </si>
  <si>
    <t>Kiunga Fisheries Office</t>
  </si>
  <si>
    <t>1.44'38''S 41.29'18E</t>
  </si>
  <si>
    <t>1.44'38''S 41.29'18''E</t>
  </si>
  <si>
    <t>Construction of Kiunga  ECDE</t>
  </si>
  <si>
    <t>Kiunga Cabro Works</t>
  </si>
  <si>
    <t>Access Roads</t>
  </si>
  <si>
    <t>Cabro paved road</t>
  </si>
  <si>
    <t>Ward Admin office constructed</t>
  </si>
  <si>
    <t>To decentralize county government services by providing a functional administrative centre at the ward level.</t>
  </si>
  <si>
    <t>R.O Plant House constructed</t>
  </si>
  <si>
    <t>Cabro paved Walkways In Kiunga Town</t>
  </si>
  <si>
    <t>Rehabilitation Of Kiunga Fisheries Office</t>
  </si>
  <si>
    <t>Fisheries office rehabilitated</t>
  </si>
  <si>
    <t>Refurbishment of Non-Residential Buildings</t>
  </si>
  <si>
    <t>ICT</t>
  </si>
  <si>
    <t>Kiunga Radiology Unit</t>
  </si>
  <si>
    <t>Construction of Kiunga Radiology Unit</t>
  </si>
  <si>
    <t>KEMFSED</t>
  </si>
  <si>
    <t>Theater constructed</t>
  </si>
  <si>
    <t>Radiology Unit constructed</t>
  </si>
  <si>
    <t>Fish market constructed</t>
  </si>
  <si>
    <t>To improve access to comprehensive primary healthcare services for residents within the catchment area</t>
  </si>
  <si>
    <t xml:space="preserve">Construction of R.O Plant House </t>
  </si>
  <si>
    <t xml:space="preserve">Ndau desalination plant </t>
  </si>
  <si>
    <t>2.04'23''S 41.08'30''E</t>
  </si>
  <si>
    <t>ECDE classrooms renovated</t>
  </si>
  <si>
    <t>Kizingitini social hall</t>
  </si>
  <si>
    <t>Construction of Kizingitini social hall</t>
  </si>
  <si>
    <t>Social hall renovated</t>
  </si>
  <si>
    <t xml:space="preserve">2.04'24''S 41.08'34''E </t>
  </si>
  <si>
    <t>2.04'20''S 41.08'39''E</t>
  </si>
  <si>
    <t>Concrete Paving and sitting barazas Blocks at Kizingitini</t>
  </si>
  <si>
    <t>2.04'11''S 41.08'31''E</t>
  </si>
  <si>
    <t>2.04'20''S 41.08'40''E</t>
  </si>
  <si>
    <t>Constcrution of ICE plant and cold store- Kizingitini</t>
  </si>
  <si>
    <t>2.04'19''S 41.08'44''E</t>
  </si>
  <si>
    <t>2.04'23''S 41.08'39''E</t>
  </si>
  <si>
    <t>Kizingitini fisheries office</t>
  </si>
  <si>
    <t>Kizingitini Dumpsite</t>
  </si>
  <si>
    <t>Kizingitini market</t>
  </si>
  <si>
    <t xml:space="preserve">Kizingitini Vocational Training Center </t>
  </si>
  <si>
    <t xml:space="preserve">Vocational </t>
  </si>
  <si>
    <t>2.04'32''S 41.08'34''E</t>
  </si>
  <si>
    <t>Mbwajumwali dispensary</t>
  </si>
  <si>
    <t>Mbwajumwali sea wall</t>
  </si>
  <si>
    <t>Mbwajumwali boda boda shed</t>
  </si>
  <si>
    <t>2.04'23''S 41.08'56''E</t>
  </si>
  <si>
    <t>2.04'22''S 41.08'49''E</t>
  </si>
  <si>
    <t xml:space="preserve"> ICE PLANT constructed and machine installed</t>
  </si>
  <si>
    <t>To support the blue economy and agricultural value chains by strengthening cold-chain infrastructure at landing sites, markets, and aggregation centres.</t>
  </si>
  <si>
    <t>To enhance occupational safety for fishermen and marine operators through organized and well-designed boat handling areas</t>
  </si>
  <si>
    <t>To provide a modern, hygienic, and organized marketplace for trading fish and other marine products</t>
  </si>
  <si>
    <t>To provide an administrative and operational base for delivery of fisheries services at the county or sub-county level</t>
  </si>
  <si>
    <t xml:space="preserve">Kiunga Fish Market </t>
  </si>
  <si>
    <t>Radiology unit at Kiunga health centre(x-ray and ultrasound)</t>
  </si>
  <si>
    <t>Construction of Kunga social hall</t>
  </si>
  <si>
    <t>To provide a designated and controlled facility for safe disposal of solid waste within the county.</t>
  </si>
  <si>
    <t>Construction of Kizingitini dumpsite</t>
  </si>
  <si>
    <t>Dumpsite constructed</t>
  </si>
  <si>
    <t>VTC and staff houses constructed</t>
  </si>
  <si>
    <t>Fisheries office constructed</t>
  </si>
  <si>
    <t>2.14'48''S 40.55'19''E</t>
  </si>
  <si>
    <t>2.17'34''S, 50.54'47''E</t>
  </si>
  <si>
    <t>2.14'55''S  40.55'16''E</t>
  </si>
  <si>
    <t>2.14'54''S  40.55'17''E</t>
  </si>
  <si>
    <t>2.15'42''S 40.54'58''E</t>
  </si>
  <si>
    <t>2.04'21''S 41.08'32''E</t>
  </si>
  <si>
    <t>Construction of mkokoni sea wall</t>
  </si>
  <si>
    <t>Construction of kzingitini workshop and staff houses</t>
  </si>
  <si>
    <t>Construction of kizingitini office</t>
  </si>
  <si>
    <t>To provide competency-based technical and vocational skills aligned with industry standards.</t>
  </si>
  <si>
    <t>Sea wall constructed</t>
  </si>
  <si>
    <t>Boda boda shed constructed</t>
  </si>
  <si>
    <t>ECDE constructed</t>
  </si>
  <si>
    <t>2.04'36''S 41.08'13''E</t>
  </si>
  <si>
    <t>2.04'44''S 41.07'56''E</t>
  </si>
  <si>
    <t>2.04'45''S 41.07'51''E</t>
  </si>
  <si>
    <t>2.04'43''S 41.07'57''E</t>
  </si>
  <si>
    <t>Social hall rehabilitated</t>
  </si>
  <si>
    <t>Bahamisi Dispensary</t>
  </si>
  <si>
    <t>Bahamisi dumpsite</t>
  </si>
  <si>
    <t>2.06'33''S 40.58'34''E</t>
  </si>
  <si>
    <t>2.06'31''S 40.58'32''E</t>
  </si>
  <si>
    <t>2.06'31''S 40.58'33''E</t>
  </si>
  <si>
    <t>Alkheir</t>
  </si>
  <si>
    <t>Constrcution of dispensary</t>
  </si>
  <si>
    <t>Construction of dumpsite</t>
  </si>
  <si>
    <t>Construction of Mbwajumwali dispensary</t>
  </si>
  <si>
    <t>To provide comprehensive specialized and super-specialized healthcare services to referred patients</t>
  </si>
  <si>
    <t>To protect coastal communities, infrastructure, and property from erosion, storm surges, and wave action.</t>
  </si>
  <si>
    <t>2.16'24''S 40.54'03''E</t>
  </si>
  <si>
    <t>2.18'27''S 40.48'57''E</t>
  </si>
  <si>
    <t>2.16'12''S 40.50'22''E</t>
  </si>
  <si>
    <t>2.16'41''S 40.54.23''E</t>
  </si>
  <si>
    <t>2.16'40''S 40.54'22''E</t>
  </si>
  <si>
    <t>Matondi Seawall</t>
  </si>
  <si>
    <t>To build youth and professional capacity in emerging technologies and digital innovation.</t>
  </si>
  <si>
    <t xml:space="preserve">Construction of solar water tower  and resaviour </t>
  </si>
  <si>
    <t>2.15'46''S 40.53'55''E</t>
  </si>
  <si>
    <t>7 aside football pitch constructed</t>
  </si>
  <si>
    <t>Palyground renovated</t>
  </si>
  <si>
    <t>Water tower constructed</t>
  </si>
  <si>
    <t>Water kiosk constructed</t>
  </si>
  <si>
    <t>Ict center constructed</t>
  </si>
  <si>
    <t>Perimeter wall installed</t>
  </si>
  <si>
    <t xml:space="preserve">Murram road </t>
  </si>
  <si>
    <t>Cattle dip constructed</t>
  </si>
  <si>
    <t>Shanga Rubu ECDE classroom and toilet</t>
  </si>
  <si>
    <t>Construction of ECDE classrooms at Shanga</t>
  </si>
  <si>
    <t>-2.1265902, 41.0697298</t>
  </si>
  <si>
    <t>Insecurity due to the lack of a perimeter wall or fence around the school.</t>
  </si>
  <si>
    <t>NA</t>
  </si>
  <si>
    <t>The project is complete and operational but it needs a fence to improve the security of the students.</t>
  </si>
  <si>
    <t>-2.1074935, 
40.9851858</t>
  </si>
  <si>
    <t>Mtangawanda Primary ECD</t>
  </si>
  <si>
    <t>Construction of ECDE classrooms at Mtangawanda Primary</t>
  </si>
  <si>
    <t>-2.1185061,
40.9740537</t>
  </si>
  <si>
    <t>The project is complete and operational</t>
  </si>
  <si>
    <t xml:space="preserve">Shanga Rubu Social Hall </t>
  </si>
  <si>
    <t>Construction of Shanga Rubu Social Hall</t>
  </si>
  <si>
    <t>To enhance access to community meeting space</t>
  </si>
  <si>
    <t>-2.1263283,
41.0706589</t>
  </si>
  <si>
    <t>Electrification of the  social hall</t>
  </si>
  <si>
    <t>Siyu ECDE and toilet</t>
  </si>
  <si>
    <t>Construction of ECDE and 2 door VIP toilet at Siyu</t>
  </si>
  <si>
    <t>To improve learning and sanitation conditions</t>
  </si>
  <si>
    <t>ECDE and toilet constructed</t>
  </si>
  <si>
    <t>-2.0989199,
41.0601664</t>
  </si>
  <si>
    <t xml:space="preserve">The project is complete and operational </t>
  </si>
  <si>
    <t>Social Hall Shanga Ishakani</t>
  </si>
  <si>
    <t>Construction of social hall at Shanga Ishakani Phase II</t>
  </si>
  <si>
    <t>-2.1378933,
41.0568900</t>
  </si>
  <si>
    <t>The  project is complete and operational</t>
  </si>
  <si>
    <t>Shanga Ishakani ECDE classroom and toilet</t>
  </si>
  <si>
    <t>Construction of 2 ECDE classrooms and 2 door toilet at Shanga Ishakani</t>
  </si>
  <si>
    <t>-2.1374767,
41.0566950</t>
  </si>
  <si>
    <t>Construction of 2 ECDE classrooms and 2 door toilet at Shanga Rubu</t>
  </si>
  <si>
    <t>Mtangawanda Social Hall</t>
  </si>
  <si>
    <t>Construction of social hall at Mtangawanda Phase 1</t>
  </si>
  <si>
    <t>-2.1197808,
40.9750149</t>
  </si>
  <si>
    <t>Pate ECDE classroom and toilet</t>
  </si>
  <si>
    <t>Construction of ECDE classrooms and 2 doors VIP toilets at Pate</t>
  </si>
  <si>
    <t>-2.1369946,
41.0016053</t>
  </si>
  <si>
    <t xml:space="preserve">Fencing of playground Faza </t>
  </si>
  <si>
    <t>-2.0563681,
41.1095054</t>
  </si>
  <si>
    <t>Some parts of the wall have collapsed</t>
  </si>
  <si>
    <t>Levelling of Faza ground</t>
  </si>
  <si>
    <t>To provide a level football playing ground.</t>
  </si>
  <si>
    <t>Faza Ground levelled.</t>
  </si>
  <si>
    <t>-2.0556761,
41.1096205</t>
  </si>
  <si>
    <t>The project is complete and the ground is being used but the  perimeter wall has  collapsed</t>
  </si>
  <si>
    <t>Tchundwa disabled unit</t>
  </si>
  <si>
    <t>-2.0792567,
41.1141314</t>
  </si>
  <si>
    <t>Social Hall at Mtangawada- Phase 1</t>
  </si>
  <si>
    <t>levelling of siyu  football stadia</t>
  </si>
  <si>
    <t>Siyu Ground levelled.</t>
  </si>
  <si>
    <t>-2.1036150,
41.0628705</t>
  </si>
  <si>
    <t>The ground has been levelled and is being used</t>
  </si>
  <si>
    <t>levelling of Tchundwa  football stadia</t>
  </si>
  <si>
    <t>Tchundwa Ground levelled.</t>
  </si>
  <si>
    <t>-2.0822866,
41.1145974</t>
  </si>
  <si>
    <t xml:space="preserve"> Renovation of Faza  social hall </t>
  </si>
  <si>
    <t>-2.0552189,
41.1131074</t>
  </si>
  <si>
    <t>The social hall has been renovated and is currently in use.</t>
  </si>
  <si>
    <t xml:space="preserve"> Renovation of pate social hall </t>
  </si>
  <si>
    <t>-2.1435259,
40.9973770</t>
  </si>
  <si>
    <t>Construction of two door toilet for ECDE Tchundwa</t>
  </si>
  <si>
    <t>-2.0815650,
41.1136383</t>
  </si>
  <si>
    <t>The project is complete, and the toilets are currently in use.</t>
  </si>
  <si>
    <t>Rehabilitation of Siyu Social Hall</t>
  </si>
  <si>
    <t>-2.1032631,
41.0621172</t>
  </si>
  <si>
    <t>The project  is complete  and in use.</t>
  </si>
  <si>
    <t>CONSTRUCTION OF ECD CLASSROOM AND 2 DOOR TOILET AT SIYU</t>
  </si>
  <si>
    <t>The project is complete ,and both the classroms and toilets are currently in use.</t>
  </si>
  <si>
    <t>Renovation of Ward Admin Office Converting to Faza Information Center</t>
  </si>
  <si>
    <t>-2.0551817,
41.1127457</t>
  </si>
  <si>
    <t>R.O Plant House in Siyu Desalination plant</t>
  </si>
  <si>
    <t xml:space="preserve">Construcution of R.O Plant House </t>
  </si>
  <si>
    <t>Clean and safe water</t>
  </si>
  <si>
    <t xml:space="preserve">R.O Plant House </t>
  </si>
  <si>
    <t>-2.1045279,
41.0622373</t>
  </si>
  <si>
    <t>GOK - LCG</t>
  </si>
  <si>
    <t>N/A</t>
  </si>
  <si>
    <t>The project is complete and operational.</t>
  </si>
  <si>
    <t>Supply of desalination plant unit and its accessories-siyu</t>
  </si>
  <si>
    <t>Desalination plant unit and its accessories</t>
  </si>
  <si>
    <t>2017/2018</t>
  </si>
  <si>
    <t>Siyu -Pate -Mtangawada pipeline extension, Pate households connections 25KMS</t>
  </si>
  <si>
    <t>-2.1085970,
41.0617757</t>
  </si>
  <si>
    <t>The project is complete but is currently not operational.</t>
  </si>
  <si>
    <t>Faza Desalination Plant</t>
  </si>
  <si>
    <t>-2.0553383,
41.1101233</t>
  </si>
  <si>
    <t>Improvement of Pate Island Road</t>
  </si>
  <si>
    <t>-2.1415715,
40.9969995</t>
  </si>
  <si>
    <t>The road has been impoved and is in good condition</t>
  </si>
  <si>
    <t>Cabro Paving at Siyu</t>
  </si>
  <si>
    <t>-2.1017438,
41.0597472</t>
  </si>
  <si>
    <t>Cabro paving completed and in good condition.</t>
  </si>
  <si>
    <t>Concrete Paving Blocks at Faza</t>
  </si>
  <si>
    <t>-2.0551767,
41.1131563</t>
  </si>
  <si>
    <t>Siyu Dispansary</t>
  </si>
  <si>
    <t>construction of dispensary in siyu</t>
  </si>
  <si>
    <t xml:space="preserve">improve health service </t>
  </si>
  <si>
    <t>dispensary constructed</t>
  </si>
  <si>
    <t>construction of building</t>
  </si>
  <si>
    <t>-2.1013314,
41.0599166</t>
  </si>
  <si>
    <t>Dispensary extension completed and operational</t>
  </si>
  <si>
    <t>Extension of Siyu Dispensary</t>
  </si>
  <si>
    <t>extension of siyu dispensary</t>
  </si>
  <si>
    <t>Extension of Maternity Wing at Faza Sub-County Hospital</t>
  </si>
  <si>
    <t>construction of maternity wing at Faza hospital</t>
  </si>
  <si>
    <t>maternity wing constructed</t>
  </si>
  <si>
    <t>-2.0569991,
41.1109948</t>
  </si>
  <si>
    <t>Project completed and operational</t>
  </si>
  <si>
    <t>Construction of OPD at Faza SCH</t>
  </si>
  <si>
    <t>opd facility constructed</t>
  </si>
  <si>
    <t>-2.0579364,
41.1112298</t>
  </si>
  <si>
    <t>Completion of siyu Health centre</t>
  </si>
  <si>
    <t>completion of health center at siyu</t>
  </si>
  <si>
    <t>health center completed</t>
  </si>
  <si>
    <t>Renovation of H/facilities-Pate</t>
  </si>
  <si>
    <t>renovation of pate facility</t>
  </si>
  <si>
    <t>-2.1396858,
40.9970513</t>
  </si>
  <si>
    <t>2015/2019</t>
  </si>
  <si>
    <t>Renovation of H/facilities-Siyu</t>
  </si>
  <si>
    <t>renovation of siyu facility</t>
  </si>
  <si>
    <t>2015/2020</t>
  </si>
  <si>
    <t>Renovation of Faza Hospital</t>
  </si>
  <si>
    <t>renovation of hospital in Faza</t>
  </si>
  <si>
    <t>2015/2016</t>
  </si>
  <si>
    <t>Completion of Faza Hospital renovations, Construction of Parameter wall and service block</t>
  </si>
  <si>
    <t>Renovation of Laboratories Faza,</t>
  </si>
  <si>
    <t>laboratory renovated</t>
  </si>
  <si>
    <t>Construction of incinerators: Witu, Mokowe, Faza and Kiunga@1,000,000</t>
  </si>
  <si>
    <t>incinerator constructed</t>
  </si>
  <si>
    <t>-2.0578158,
41.1102021</t>
  </si>
  <si>
    <t>Incinerator constructed, but it does not fully meet the required specifications and requires modifications.</t>
  </si>
  <si>
    <t xml:space="preserve">Proposed laundry and kitchen at Faza subcounty hospital </t>
  </si>
  <si>
    <t>laundry constructed</t>
  </si>
  <si>
    <t>-2.0581317,
41.1105133</t>
  </si>
  <si>
    <t>Projected completed and in use.</t>
  </si>
  <si>
    <t>Proposed out patient wing at Faza subcounty hospital</t>
  </si>
  <si>
    <t>patient wing constructed</t>
  </si>
  <si>
    <t>Proposed extention of maternity wing at Faza Sub-County Hospital</t>
  </si>
  <si>
    <t>Proposed extention of Siyu Dispensary</t>
  </si>
  <si>
    <t>dispensary extended</t>
  </si>
  <si>
    <t>Construction of Faza sub-county hospital permeter wall</t>
  </si>
  <si>
    <t>-2.0579234,
41.1112109</t>
  </si>
  <si>
    <t>Construction of Open Air Market at Mtangawanda Phase 1</t>
  </si>
  <si>
    <t>promote trade and economic activity</t>
  </si>
  <si>
    <t>-2.1113977,
40.9737147</t>
  </si>
  <si>
    <t>ongoing</t>
  </si>
  <si>
    <t>Completion of the project.</t>
  </si>
  <si>
    <t>Construction of Boda Boda Shed at Mtangawanda</t>
  </si>
  <si>
    <t>construction of boda shade in mtangawanda</t>
  </si>
  <si>
    <t>promote order and reduce congestion</t>
  </si>
  <si>
    <t>-2.1106240,
40.9725695</t>
  </si>
  <si>
    <t>The project is complete and currently in use.</t>
  </si>
  <si>
    <t xml:space="preserve">Modern Toilet Mtangawanda Jetty </t>
  </si>
  <si>
    <t>-2.1110345,
40.9724666</t>
  </si>
  <si>
    <t>The project is completed but currently it lacks doors</t>
  </si>
  <si>
    <t>Modern Toilet at Faza Village</t>
  </si>
  <si>
    <t>-2.0584173,
41.1106486</t>
  </si>
  <si>
    <t>Modern Toilet Siyu</t>
  </si>
  <si>
    <t>-2.1045495,
41.0621227</t>
  </si>
  <si>
    <t>The  project  is complete and operational</t>
  </si>
  <si>
    <t>Sub County Head quarters</t>
  </si>
  <si>
    <t>To provide office space for effective sub-county administration.</t>
  </si>
  <si>
    <t>Sub-county headquarter constructed.</t>
  </si>
  <si>
    <t>-2.0666967,
41.1076184</t>
  </si>
  <si>
    <t>The project is ongoing</t>
  </si>
  <si>
    <t>Renovation of Pate Cattle dip</t>
  </si>
  <si>
    <t>To improve livestock disease control.</t>
  </si>
  <si>
    <t>Pate cattle dip renovated</t>
  </si>
  <si>
    <t>-2.1381260,
41.0013346</t>
  </si>
  <si>
    <t>Siyu Birika la taka</t>
  </si>
  <si>
    <t>Construction of Siyu Birika la taka</t>
  </si>
  <si>
    <t>To improve solid waste management.</t>
  </si>
  <si>
    <t>Waste collection pit constructed at Siyu.</t>
  </si>
  <si>
    <t>-2.1030108,
41.0597210</t>
  </si>
  <si>
    <t>Shanga rubu Jabia (Flocca)</t>
  </si>
  <si>
    <t>Construction of Jabia (Flocca) in Shanga Rubu</t>
  </si>
  <si>
    <t>To enhance water storage and access.</t>
  </si>
  <si>
    <t>Jabia constructed at Shanga Rubu.</t>
  </si>
  <si>
    <t>-2.1316533,
41.0606659</t>
  </si>
  <si>
    <t>Tchundwa birika la taka</t>
  </si>
  <si>
    <t>Construction of  birika la taka in Tchundwa</t>
  </si>
  <si>
    <t>To improve solid waste disposal.</t>
  </si>
  <si>
    <t>Waste collection pit constructed at Tchundwa.</t>
  </si>
  <si>
    <t>-2.0788468,
41.1126824</t>
  </si>
  <si>
    <t>Myabogi bridge</t>
  </si>
  <si>
    <t>Construction of Myabogi bridge</t>
  </si>
  <si>
    <t>To improve accessibility and connectivity.</t>
  </si>
  <si>
    <t>Myabogi bridge constructed</t>
  </si>
  <si>
    <t>-2.0754439,
41.1286045</t>
  </si>
  <si>
    <t>Agricultural office Faza</t>
  </si>
  <si>
    <t>Construction of Agricultural office Faza</t>
  </si>
  <si>
    <t>To provide office space for agricultural services.</t>
  </si>
  <si>
    <t>Agricultural office constructed</t>
  </si>
  <si>
    <t>-2.0551860,
41.1103292</t>
  </si>
  <si>
    <t>Renovation of theatre Faza Hospital</t>
  </si>
  <si>
    <t>To improve surgical service delivery.</t>
  </si>
  <si>
    <t>Hospital theatre renovated at Faza Hospital.</t>
  </si>
  <si>
    <t>-2.0567394,
41.1111679</t>
  </si>
  <si>
    <t>Ice plant- Faza</t>
  </si>
  <si>
    <t>To support fish preservation and the fishing industry.</t>
  </si>
  <si>
    <t>Ice plant constructed/installed at Faza.</t>
  </si>
  <si>
    <t>-2.0581407,
41.1133269</t>
  </si>
  <si>
    <t>Faza fish and meat market</t>
  </si>
  <si>
    <t>Construction of Faza fish and meat market</t>
  </si>
  <si>
    <t>To provide a hygienic market for fish and meat trade.</t>
  </si>
  <si>
    <t>Fish and meat market constructed at Faza.</t>
  </si>
  <si>
    <t>-2.0555802,
41.1133099</t>
  </si>
  <si>
    <t>Old Incinerator Faza hosp</t>
  </si>
  <si>
    <t>To improve medical waste management.</t>
  </si>
  <si>
    <t>Incinerator  constructed at Faza Hospital.</t>
  </si>
  <si>
    <t>-2.0578622,
41.1102549</t>
  </si>
  <si>
    <t>Tchundwa Ground Stage</t>
  </si>
  <si>
    <t>To provide a platform for public events.</t>
  </si>
  <si>
    <t>Stage constructed at Tchundwa Ground.</t>
  </si>
  <si>
    <t>-2.0820555,
41.1146132</t>
  </si>
  <si>
    <t>Faza Birika la taka</t>
  </si>
  <si>
    <t>Construction of  Birika la taka in Faza</t>
  </si>
  <si>
    <t>To enhance solid waste management.</t>
  </si>
  <si>
    <t>Waste collection pit constructed at Faza.</t>
  </si>
  <si>
    <t>-2.0562869,
41.1101664</t>
  </si>
  <si>
    <t>Faza bridge</t>
  </si>
  <si>
    <t>Construction of Faza bridge</t>
  </si>
  <si>
    <t>Faza bridge constructed</t>
  </si>
  <si>
    <t>-2.0589517,
41.1111517</t>
  </si>
  <si>
    <t>Tchundwa goalpost</t>
  </si>
  <si>
    <t>To promote sports and youth engagement.</t>
  </si>
  <si>
    <t>Football goalposts installed at Tchundwa.</t>
  </si>
  <si>
    <t>-2.0824196,
41.1142253</t>
  </si>
  <si>
    <t>Old  dumping site Faza</t>
  </si>
  <si>
    <t>To improve waste management.</t>
  </si>
  <si>
    <t>Dumping site constructed</t>
  </si>
  <si>
    <t>-2.0587977,
41.1110343</t>
  </si>
  <si>
    <t>Cabro paving at Tchundwa</t>
  </si>
  <si>
    <t>To improve access</t>
  </si>
  <si>
    <t>Cabro paving completed at Tchundwa.</t>
  </si>
  <si>
    <t>To improve security, learning environment, and sanitation</t>
  </si>
  <si>
    <t>To provide a standard football pitch for sports development</t>
  </si>
  <si>
    <t>Shella Nursery school fenced and renovated</t>
  </si>
  <si>
    <t>To improve the learning environment through renovation, equipping, and beautification of Shella ECDE and playground.</t>
  </si>
  <si>
    <t>To provide reliable and sustainable water supply through a solar-powered water tower and reservoir.</t>
  </si>
  <si>
    <t>To provide reliable access to clean and safe water.</t>
  </si>
  <si>
    <t>Establishing of a waterKiosk at  Manda airport</t>
  </si>
  <si>
    <t>Construction of Manda ICT Center</t>
  </si>
  <si>
    <t>To secure the dumpsite and improve waste management.</t>
  </si>
  <si>
    <t>To protect the cemetery</t>
  </si>
  <si>
    <t>To improve road accessibility.</t>
  </si>
  <si>
    <t>To expand market space and improve trading conditions.</t>
  </si>
  <si>
    <t>To improve market infrastructure and service delivery.</t>
  </si>
  <si>
    <t>To improve livestock health and disease control.</t>
  </si>
  <si>
    <t>To provide a standard football pitch for community use.</t>
  </si>
  <si>
    <t>Construction of Mkomani ICT center</t>
  </si>
  <si>
    <t>Modern toilets constructed.</t>
  </si>
  <si>
    <t>Construction of Mbwajumwali sea wall</t>
  </si>
  <si>
    <t>Construction of Mbwajumwali boda boda shed</t>
  </si>
  <si>
    <t>To provide a secure shed for boda boda operators</t>
  </si>
  <si>
    <t>Construction of Kizingitini market</t>
  </si>
  <si>
    <t>To improve trading facilities and provide a conducive environment</t>
  </si>
  <si>
    <t>To secure the Faza playground and ensure safety for users.</t>
  </si>
  <si>
    <t>Faza playground fenced</t>
  </si>
  <si>
    <t>To secure the Kiunga playground and ensure safety for users.</t>
  </si>
  <si>
    <t>To provide a level playing surface and football goalposts to promote sports</t>
  </si>
  <si>
    <t>Kiunga Playgroung fenced</t>
  </si>
  <si>
    <t>Kiunga Stadium levelled</t>
  </si>
  <si>
    <t>VIP toilets constructed and Slaughter house fenced.</t>
  </si>
  <si>
    <t>Tchundwa disabled unit constructed</t>
  </si>
  <si>
    <t>To provide facilities for children with disabilities</t>
  </si>
  <si>
    <t>-2.0808783,
41.1140183</t>
  </si>
  <si>
    <t>2.17'35''S 40.54'27''E</t>
  </si>
  <si>
    <t>2.16'52''S 40.56'40''E</t>
  </si>
  <si>
    <t>2.16'10''S 40.50'22''E</t>
  </si>
  <si>
    <t>2.18'28''S 40.4'03''E</t>
  </si>
  <si>
    <t>2.16'54''S 50.56'17''E</t>
  </si>
  <si>
    <t>2.16'26''S 40.54'11E</t>
  </si>
  <si>
    <t>2.1827S 40.48'55''E</t>
  </si>
  <si>
    <t>2.16'04''S 40.53'44''E</t>
  </si>
  <si>
    <t>2.16'27''S 40.54'10''E</t>
  </si>
  <si>
    <t>2.16'28''S 40.54'10''E</t>
  </si>
  <si>
    <t>2.16'10''S 40.54'08''E</t>
  </si>
  <si>
    <t>2.16'11''S 40.54'08''E</t>
  </si>
  <si>
    <t>2.16'36''S 40.54'09''E</t>
  </si>
  <si>
    <t>2.2527539, 40.8954849</t>
  </si>
  <si>
    <t>2.27'894''S 40.90'62E</t>
  </si>
  <si>
    <t>2.16'14''S 40.50'14''E</t>
  </si>
  <si>
    <t>2.16'29''S 40.54'06''E</t>
  </si>
  <si>
    <t>2.16'27''S 40.54'08''E</t>
  </si>
  <si>
    <t>Mkomani Firestation</t>
  </si>
  <si>
    <t>Construction of Mkomani firestation</t>
  </si>
  <si>
    <t>Fires station constructed</t>
  </si>
  <si>
    <t>2.16'39''S 40.54'22''E</t>
  </si>
  <si>
    <t>2.16'59''S 40.54'08''E</t>
  </si>
  <si>
    <t>2.16'23''S 40.50'22''E</t>
  </si>
  <si>
    <t>2.16'44''S 40.50'22''E</t>
  </si>
  <si>
    <t>Construction of Lamu Livestock Office and NDMA</t>
  </si>
  <si>
    <t>2.28'13''S 40.90'71''E</t>
  </si>
  <si>
    <t>2.16'02''E 40.50'17''E</t>
  </si>
  <si>
    <t>Formal screening not done; safeguards will be incorporated in future project planning.</t>
  </si>
  <si>
    <t>Feasibility study not conducted; viability currently guided by sector priorities and budget allocation.</t>
  </si>
  <si>
    <t>Screening was not undertaken at the time of project planning; the county is strengthening screening in current and future projects.</t>
  </si>
  <si>
    <t>Ward Admin office renovated</t>
  </si>
  <si>
    <t>Digital leteracy</t>
  </si>
  <si>
    <t>Devolution</t>
  </si>
  <si>
    <t>Improve Safety</t>
  </si>
  <si>
    <t>Infrastructure</t>
  </si>
  <si>
    <t xml:space="preserve">Lack of Perimeter wall  and indequate water </t>
  </si>
  <si>
    <t>Security concern; the school has no perimeter wall</t>
  </si>
  <si>
    <t>The facility has no water and electricity, facility roof is leaking and in some rooms collapsing.</t>
  </si>
  <si>
    <t>The ICT center has only be operational for 2 months, no electricity depends on solar</t>
  </si>
  <si>
    <t>The building is dilapidated, with damaged floors and windows. There is insufficient space, forcing patients to be accommodated along the corridor. There is no network coverage in the area, making it very challenging to register patients for SHA. The facility also lacks a perimeter wall, reliable electricity, and a water supply</t>
  </si>
  <si>
    <t>There is an adjacent unfinished building within the same compound intended for use as a dispensary. There is no security during the day, and the dispensary is located near a liquor den, where intoxicated individuals often disturb patients.</t>
  </si>
  <si>
    <t>2025/2026</t>
  </si>
  <si>
    <t>Inpatient  Wards for Mpeketoni Sub-County Hospital</t>
  </si>
  <si>
    <t>construction of ward at mpeketoni sub-county hospital</t>
  </si>
  <si>
    <t>wards constructed</t>
  </si>
  <si>
    <t>Lamu West</t>
  </si>
  <si>
    <t>BAHARI</t>
  </si>
  <si>
    <t>2°23'30"S 40°41'50"E</t>
  </si>
  <si>
    <t>medical services</t>
  </si>
  <si>
    <t>19/07/2023</t>
  </si>
  <si>
    <t>no</t>
  </si>
  <si>
    <t>OPD Facility at Mpeketoni  Hospital</t>
  </si>
  <si>
    <t>construction of opd facility at mpeketoni hospital</t>
  </si>
  <si>
    <t>22/02/2021</t>
  </si>
  <si>
    <t>4 door VIP Toilet at Uziwa Dispensary</t>
  </si>
  <si>
    <t>construction of 4 door VIP Toilet at Uziwa Dispensary</t>
  </si>
  <si>
    <t xml:space="preserve">improve health serviceand sanitation </t>
  </si>
  <si>
    <t>4 door VIP toilet constructed</t>
  </si>
  <si>
    <t>2°21'34"S 40°44'25"E</t>
  </si>
  <si>
    <t>25/04/2017</t>
  </si>
  <si>
    <t>Uziwa Dispensary</t>
  </si>
  <si>
    <t>construction of dispensary at uziwa</t>
  </si>
  <si>
    <t>2°21'33"S 40°44'25"E</t>
  </si>
  <si>
    <t>12 Body Mortuary at Mpeketoni Sub-District Hospital</t>
  </si>
  <si>
    <t>construction of Body Mortuary at Mpeketoni Sub-District Hospital</t>
  </si>
  <si>
    <t>mortuary constructed</t>
  </si>
  <si>
    <t>2°23'28"S 40°41'47"E</t>
  </si>
  <si>
    <t>Construction of Laundry unit at Mpeketoni</t>
  </si>
  <si>
    <t>2°23'28"S 40°41'46"E</t>
  </si>
  <si>
    <t xml:space="preserve"> Fencing at Mpeketoni Hospital</t>
  </si>
  <si>
    <t>hospital fenced</t>
  </si>
  <si>
    <t>Renovation of Laboratories  Mpeketoni</t>
  </si>
  <si>
    <t>Construction of Perimeter wall at Mpeketoni Sub-County HospitalnPhase II</t>
  </si>
  <si>
    <t>2°23'29"S 40°41'50"E</t>
  </si>
  <si>
    <t>Proposed maternity wing and renovations of existing building at mpeketoni sub-county hospital</t>
  </si>
  <si>
    <t>2°23'27"S 40°41'49"E</t>
  </si>
  <si>
    <t>Kiongwe Dispensary</t>
  </si>
  <si>
    <t>2°22'03"S 40°45'37"E</t>
  </si>
  <si>
    <t>Proposed maternity wing at Mkunumbi Dispensary</t>
  </si>
  <si>
    <t>2°18'16"S 40°42'06"E</t>
  </si>
  <si>
    <t>World Bank, KCDP</t>
  </si>
  <si>
    <t>Pit Latrin at Mpeketoni</t>
  </si>
  <si>
    <t>promote proper sanitation around the market</t>
  </si>
  <si>
    <t>trade and tourism</t>
  </si>
  <si>
    <t>trade</t>
  </si>
  <si>
    <t>Construction of Jua Kali shed and Purchase of welding equipment, Kiongwe</t>
  </si>
  <si>
    <t>2°22'59"S 40°44'22"E</t>
  </si>
  <si>
    <t>Construction of  Women Shade at Ngoi</t>
  </si>
  <si>
    <t>Shade constructed</t>
  </si>
  <si>
    <t>2°23'15"S 40°45'42"E</t>
  </si>
  <si>
    <t xml:space="preserve">public health </t>
  </si>
  <si>
    <t>Construction of public toilets at tewe centre and sikomani primary</t>
  </si>
  <si>
    <t>2°24'06"S 40°45'30"E   2°22'23"S 40°43'12"E</t>
  </si>
  <si>
    <t>Construction of public toilets at Tewe and Ngoi Centres</t>
  </si>
  <si>
    <t>2°24'06"S 40°45'30"E  2°23'15"S 40°45'42"E</t>
  </si>
  <si>
    <t>2021/022</t>
  </si>
  <si>
    <t>Kiongwe Public Toilet</t>
  </si>
  <si>
    <t>2°23'06"S 40°44'24"E</t>
  </si>
  <si>
    <t>Uziwa Public Toilet</t>
  </si>
  <si>
    <t xml:space="preserve">Construction  2 ECDE classrooms and 2 doors VIP toilets at Muungano </t>
  </si>
  <si>
    <t>ECDE classrooms and Toilet constructed</t>
  </si>
  <si>
    <t>2°24'12"S 40°43'35"E</t>
  </si>
  <si>
    <t>Education</t>
  </si>
  <si>
    <t xml:space="preserve">Construction of  2 ECDE classrooms and 2 doors VIP toilets at Tewe </t>
  </si>
  <si>
    <t>2°24'09"S 40°45'05"E</t>
  </si>
  <si>
    <t>Construction  2 ECDE classrooms and 2 doors VIP toilets at Mangu</t>
  </si>
  <si>
    <t>2°21'57"S 40°45'57"E</t>
  </si>
  <si>
    <t>Bahati Njema ECD</t>
  </si>
  <si>
    <t>Construction of ECDE classrooms at Bahati Njema</t>
  </si>
  <si>
    <t>2°17'50"S 40°40'23"E</t>
  </si>
  <si>
    <t>13/9/2016</t>
  </si>
  <si>
    <t>Lake Kenyatta ECD</t>
  </si>
  <si>
    <t>Construction of ECDE classrooms at Lake Kenyatta</t>
  </si>
  <si>
    <t>ECDE classrooms and Toilets constructed</t>
  </si>
  <si>
    <t>2°23'23"S 40°41'44"E</t>
  </si>
  <si>
    <t>Ndambwe ECD</t>
  </si>
  <si>
    <t>Construction of ECDE classrooms at Ndambwe</t>
  </si>
  <si>
    <t>ECDE classrooms and toilets constructed</t>
  </si>
  <si>
    <t>2°18'55"S 40°43'32"E</t>
  </si>
  <si>
    <t>15/1/2019</t>
  </si>
  <si>
    <t>Mapenya ECD</t>
  </si>
  <si>
    <t>Construction of ECDE classrooms at Mapenya</t>
  </si>
  <si>
    <t>2°21'41"S 40°42'36"E</t>
  </si>
  <si>
    <t>Mapenya Social Hall</t>
  </si>
  <si>
    <t>Construction of Mapenya Social Hall</t>
  </si>
  <si>
    <t>2°21'33"S 40°42'22"E</t>
  </si>
  <si>
    <t>Renovation of ATC</t>
  </si>
  <si>
    <t>ATC Mpeketoni</t>
  </si>
  <si>
    <t>2°22'43"S 40°41'18"E</t>
  </si>
  <si>
    <t>Agriculture</t>
  </si>
  <si>
    <t>PARTITIONING AND CONSTRUCTION OF MODERN GIS LAB</t>
  </si>
  <si>
    <t>CONSTRUCTION OF MODERN GIS LAB</t>
  </si>
  <si>
    <t>HINDI</t>
  </si>
  <si>
    <t>2°13'41.9"S 40°50'53.4"E</t>
  </si>
  <si>
    <t>4 door VIP toilet at  Tewe Dispensary</t>
  </si>
  <si>
    <t>construction of 4 door vip toilet at tewe dispensary</t>
  </si>
  <si>
    <t>improve health service and sanitation</t>
  </si>
  <si>
    <t>HONGWE</t>
  </si>
  <si>
    <t>Lands</t>
  </si>
  <si>
    <t>Tewe Dispensary</t>
  </si>
  <si>
    <t>construction of dispensary at tewe</t>
  </si>
  <si>
    <t>2°24'22"S 40°45'31"E</t>
  </si>
  <si>
    <t>19/01/2017</t>
  </si>
  <si>
    <t>Delivery unit at Muhamarani</t>
  </si>
  <si>
    <t>construction of delivery unit at muhamarani</t>
  </si>
  <si>
    <t>delivery unit constructed</t>
  </si>
  <si>
    <t>2°19'30"S 40°39'10"E</t>
  </si>
  <si>
    <t>17/03/2017</t>
  </si>
  <si>
    <t>construction of hongwe dispensary</t>
  </si>
  <si>
    <t>construction of dispensary at hongwe</t>
  </si>
  <si>
    <t>2°20'53"S 40°39'54"E</t>
  </si>
  <si>
    <t>30/11/2016</t>
  </si>
  <si>
    <t>Completion of Bomani Dispensary</t>
  </si>
  <si>
    <t>construction of dispensary in bomani</t>
  </si>
  <si>
    <t>Construction of Bomani public toilet</t>
  </si>
  <si>
    <t>construction of public toilet in bomani</t>
  </si>
  <si>
    <t>Construction of public toilerts at Muamarani</t>
  </si>
  <si>
    <t>2°19'36"S 40°39'00"E</t>
  </si>
  <si>
    <t>4 Door VIP Toilet at Bomani</t>
  </si>
  <si>
    <t>Hongwe Market Phase II</t>
  </si>
  <si>
    <t>Boda Boda shades in Hongwe</t>
  </si>
  <si>
    <t>Boda Boda shades in Bomani</t>
  </si>
  <si>
    <t>2°22'50"S 40°38'53"E</t>
  </si>
  <si>
    <t>Construction of public toilets at Sinambio town and Baraka town</t>
  </si>
  <si>
    <t>Construction of  2 ECDE classrooms at Sese</t>
  </si>
  <si>
    <t>2°19'56"S 40°40'11"E</t>
  </si>
  <si>
    <t>Hongwe Social Hall</t>
  </si>
  <si>
    <t>Construction of Hongwe Social Hall</t>
  </si>
  <si>
    <t>2°20'56"S 40°40'01"E</t>
  </si>
  <si>
    <t>16/1/2019</t>
  </si>
  <si>
    <t>The ECDE was turned to Hongwe VTC</t>
  </si>
  <si>
    <t>Construction of 2 Ecde Classrooms And 2 Door Toilet At Kangaja</t>
  </si>
  <si>
    <t>2°18'59"S 40°38'03"E</t>
  </si>
  <si>
    <t>21/9/2016</t>
  </si>
  <si>
    <t>Uziwa Social Hall</t>
  </si>
  <si>
    <t>Construction of Uziwa Social Hall</t>
  </si>
  <si>
    <t>2°21'33"S 40°44'26"E</t>
  </si>
  <si>
    <t>Construction of Hongwe Information Centre</t>
  </si>
  <si>
    <t>Hongwe Information centre</t>
  </si>
  <si>
    <t>Construction of Hongwe Information centre</t>
  </si>
  <si>
    <t>2°20'57"S 40°40'00"E</t>
  </si>
  <si>
    <t>13/6/2016</t>
  </si>
  <si>
    <t>Construction of Hongwe ward admins office</t>
  </si>
  <si>
    <t>2°20'59"S 40°41'54"E</t>
  </si>
  <si>
    <t>Mwangaza Boreholes</t>
  </si>
  <si>
    <t>Mkunumbi</t>
  </si>
  <si>
    <t>2°21'22"S 40°35'26"E</t>
  </si>
  <si>
    <t>construction of Uziwa Dispensary Laboratory</t>
  </si>
  <si>
    <t>construction of laboratory at uziwa dispensary</t>
  </si>
  <si>
    <t>laboratory constructed</t>
  </si>
  <si>
    <t>MKUNUMBI</t>
  </si>
  <si>
    <t>Water</t>
  </si>
  <si>
    <t>Construction of Dispensary at Mavuno whitehouse</t>
  </si>
  <si>
    <t>2°20'40"S 40°34'02"E</t>
  </si>
  <si>
    <t>Renovation of H/facilities-Mkunumbi</t>
  </si>
  <si>
    <t>renovation of health facility in mkunumbi</t>
  </si>
  <si>
    <t>2°18'15"S 40°42'05"E</t>
  </si>
  <si>
    <t>Completion and operationalisation of Sina mbio Dispensary</t>
  </si>
  <si>
    <t>2°23'14"S 40°37'15"E</t>
  </si>
  <si>
    <t>Muhamarani Dispensary</t>
  </si>
  <si>
    <t>Pangani Dispensary (Mavuno)</t>
  </si>
  <si>
    <t>Majembeni Fresh Produce Market</t>
  </si>
  <si>
    <t>construction of market in majembeni</t>
  </si>
  <si>
    <t>2°20'18"S 40°37'00"E</t>
  </si>
  <si>
    <t>Construction of market and shades in uziwa</t>
  </si>
  <si>
    <t>2°21'33"S 40°44'23"E</t>
  </si>
  <si>
    <t>17/10/2017</t>
  </si>
  <si>
    <t>Construction of Chainlink Fence at Kibaoni Open Market</t>
  </si>
  <si>
    <t>chainlink fence constructed</t>
  </si>
  <si>
    <t>2°19'31"S 40°38'53"E</t>
  </si>
  <si>
    <t>the area only consists of a chainlink fence and existing building but not market stalls.</t>
  </si>
  <si>
    <t>Construction of Majembeni Open Air Market phase II</t>
  </si>
  <si>
    <t>The area is bushy but there is presence of the chainlink</t>
  </si>
  <si>
    <t>Completion of Mpeketoni Market</t>
  </si>
  <si>
    <t>construction of market in mpeketoni</t>
  </si>
  <si>
    <t>Construction of Majembeni Open Air Market phase III</t>
  </si>
  <si>
    <t>4 Door Toilet Muhamarani</t>
  </si>
  <si>
    <t>Construction of public toilets at  Sinambio Town and Baraka Town</t>
  </si>
  <si>
    <t>Perimeter Wall at Muhamarani Waste Disposal Site</t>
  </si>
  <si>
    <t>2°19'18"S 40°38'51"E</t>
  </si>
  <si>
    <t xml:space="preserve"> Construction of public toilet at widho </t>
  </si>
  <si>
    <t>Baraka Public Toilet</t>
  </si>
  <si>
    <t>2°20'39"S 40°36'51"E</t>
  </si>
  <si>
    <t>Construction  2 ECDE classrooms and 2 doors VIP toilets at SHEKALE</t>
  </si>
  <si>
    <t>2°21'07"S 40°42'49"E</t>
  </si>
  <si>
    <t>Construction  2 ECDE classrooms at TELELANI</t>
  </si>
  <si>
    <t>ECDE classrooms and constructed</t>
  </si>
  <si>
    <t>ECDE classrooms</t>
  </si>
  <si>
    <t>2°20'43"S 40°42'33"E</t>
  </si>
  <si>
    <t xml:space="preserve">Construction of  2 ECDE classrooms and 2 doors VIP toilets at Muhamarani </t>
  </si>
  <si>
    <t>2°19'12"S 40°40'05"E</t>
  </si>
  <si>
    <t xml:space="preserve">Construction of  2 ECD classrooms and 2 doors VIP toilets at Mwangaza </t>
  </si>
  <si>
    <t>2°21'22"S 40°35'23"E</t>
  </si>
  <si>
    <t>Pangani ECD</t>
  </si>
  <si>
    <t>Construction of ECDE classrooms at Pangani</t>
  </si>
  <si>
    <t>2°20'20"S 40°33'03"E</t>
  </si>
  <si>
    <t>Koreni ECD</t>
  </si>
  <si>
    <t>Construction of ECDE classrooms at Koreni</t>
  </si>
  <si>
    <t>2°16'05"S 40°41'31"E</t>
  </si>
  <si>
    <t>24/3/2017</t>
  </si>
  <si>
    <t>CONSTRUCTION OF 2 ECDE CLASSROOMS AND 2 DOOR TOILET AT MKUNUMBI</t>
  </si>
  <si>
    <t>2°18'06"S 40°42'00"E</t>
  </si>
  <si>
    <t>Mkunumbi Social Hall</t>
  </si>
  <si>
    <t>Construction of Mkunumbi Social Hall</t>
  </si>
  <si>
    <t>2°18'05"S 40°42'07"E</t>
  </si>
  <si>
    <t>15/6/2017</t>
  </si>
  <si>
    <t>Mkunumbi Information center</t>
  </si>
  <si>
    <t>Renovation of information center at Mkunumbi</t>
  </si>
  <si>
    <t>To improve access to information services</t>
  </si>
  <si>
    <t>2°18'19"S 40°42'07"E</t>
  </si>
  <si>
    <t>Construction of Mkunumbi ward admins office</t>
  </si>
  <si>
    <t>To improve Service Delivary</t>
  </si>
  <si>
    <t>ward office constructed</t>
  </si>
  <si>
    <t>Sikomani Primary ECD</t>
  </si>
  <si>
    <t>Construction of ECDE classrooms at Sikomani Primary</t>
  </si>
  <si>
    <t>2°22'23"S 40°43'12"E</t>
  </si>
  <si>
    <t>Construction of 2 ECDE Classrooms and 2 door toilet at Majembeni primary</t>
  </si>
  <si>
    <t>2°19'20"S 40°36'40"E</t>
  </si>
  <si>
    <t>31/7/2020</t>
  </si>
  <si>
    <t>Weigh Bridge</t>
  </si>
  <si>
    <t>Construction of a  weighbridge facility</t>
  </si>
  <si>
    <t>To improve vehicle load control and enhance road safety</t>
  </si>
  <si>
    <t>Weighbridge facility constructed</t>
  </si>
  <si>
    <t>construction</t>
  </si>
  <si>
    <t>lamu west</t>
  </si>
  <si>
    <t>WITU</t>
  </si>
  <si>
    <t>2 23'11''S 40 25'59''E</t>
  </si>
  <si>
    <t>FINANCE</t>
  </si>
  <si>
    <t>2013/2014</t>
  </si>
  <si>
    <t>NO</t>
  </si>
  <si>
    <t>PROJECT IS COMPLETE AND OPERATIONAL</t>
  </si>
  <si>
    <t>revenue staff shade in witu</t>
  </si>
  <si>
    <t>construction of revenue staff shade</t>
  </si>
  <si>
    <t>to improve revenue collection</t>
  </si>
  <si>
    <t>shade constructed</t>
  </si>
  <si>
    <t>2 23'19''S 40 26'9''E</t>
  </si>
  <si>
    <t>Pangani cattle dip</t>
  </si>
  <si>
    <t>Construction of cattle dip at Pangani</t>
  </si>
  <si>
    <t>To control livestock diseases</t>
  </si>
  <si>
    <t>Lamu west</t>
  </si>
  <si>
    <t>Witu</t>
  </si>
  <si>
    <t>2 20'43''S 40 34'0''E</t>
  </si>
  <si>
    <t>COMPLETE AND OPERATIONAL</t>
  </si>
  <si>
    <t>Moa cattle dip</t>
  </si>
  <si>
    <t>Construction of cattle dip at Moa</t>
  </si>
  <si>
    <t>2 21'51''S 40 19'24''E</t>
  </si>
  <si>
    <t>Chalaluma cattle dip</t>
  </si>
  <si>
    <t>Construction of cattle dip at Chalaluma</t>
  </si>
  <si>
    <t>2 24'21''S 40 21'3''E</t>
  </si>
  <si>
    <t>13/10/2016</t>
  </si>
  <si>
    <t>Kitumbini cattle dip</t>
  </si>
  <si>
    <t>Construction of cattle dip at Kitumbini</t>
  </si>
  <si>
    <t>2 23'46''S 40 26'38''E</t>
  </si>
  <si>
    <t>17/06/2021</t>
  </si>
  <si>
    <t>Rehabilitaion of Nagele Livestock Market</t>
  </si>
  <si>
    <t>Rehabilitation of livestock market at Nagele</t>
  </si>
  <si>
    <t>To improve livestock trading environment</t>
  </si>
  <si>
    <t>Livestock market rehabilitated</t>
  </si>
  <si>
    <t>2 22'13''S 40 22'20''E</t>
  </si>
  <si>
    <t>29/12/2023</t>
  </si>
  <si>
    <t>Witu Information center</t>
  </si>
  <si>
    <t>Renovation and equipping of information center at Witu</t>
  </si>
  <si>
    <t>Information center renovated and equipped</t>
  </si>
  <si>
    <t>2 23'17''S 40 26'30''E</t>
  </si>
  <si>
    <t>witu public WIFI</t>
  </si>
  <si>
    <t>public wifi installed at witu</t>
  </si>
  <si>
    <t>WIFI installed</t>
  </si>
  <si>
    <t>2 23'18''S 40 26'25''E</t>
  </si>
  <si>
    <t>22/4/2023</t>
  </si>
  <si>
    <t>Katsaka Kairu ECD</t>
  </si>
  <si>
    <t>Construction of ECDE classrooms at Katsaka Kairu</t>
  </si>
  <si>
    <t>2 20'45''S 40 21'13''E</t>
  </si>
  <si>
    <t>30/5/2022</t>
  </si>
  <si>
    <t>Tangeni ECD</t>
  </si>
  <si>
    <t>Construction of ECDE classrooms at Tangeni</t>
  </si>
  <si>
    <t>witu</t>
  </si>
  <si>
    <t>2 21'36''S 40 24'53''E</t>
  </si>
  <si>
    <t>15/3/2021</t>
  </si>
  <si>
    <t>Amkeni ECD</t>
  </si>
  <si>
    <t>Construction of ECDE classrooms at Amkeni</t>
  </si>
  <si>
    <t>2 22'37''S 40 34'5''E</t>
  </si>
  <si>
    <t>28/2/2020</t>
  </si>
  <si>
    <t>Moa ECD</t>
  </si>
  <si>
    <t>Construction of ECDE classrooms at Moa</t>
  </si>
  <si>
    <t>2 21'29''S 40 18'57''E</t>
  </si>
  <si>
    <t>2 20'21''S 40 33'5''E</t>
  </si>
  <si>
    <t>Chalaluma ECD</t>
  </si>
  <si>
    <t>Construction of ECDE classrooms at Chalaluma</t>
  </si>
  <si>
    <t>2 24'28''S 40 21'31''E</t>
  </si>
  <si>
    <t>Sendemke ECD</t>
  </si>
  <si>
    <t>Construction of ECDE classrooms at Sendemke</t>
  </si>
  <si>
    <t>2 21'37''S 40 24'18''E</t>
  </si>
  <si>
    <t>24/1/2017</t>
  </si>
  <si>
    <t>Maisha Masha ECD</t>
  </si>
  <si>
    <t>Construction of ECDE classrooms at Maisha Masha</t>
  </si>
  <si>
    <t>2 24'40''S 40 32'22''E</t>
  </si>
  <si>
    <t>Lumshi ECD</t>
  </si>
  <si>
    <t>Construction of ECDE classrooms at Lumshi</t>
  </si>
  <si>
    <t>2 24'40''S 40 33'35''E</t>
  </si>
  <si>
    <t>Vipingoni ECD</t>
  </si>
  <si>
    <t>Construction of ECDE classrooms at Vipingoni</t>
  </si>
  <si>
    <t>2 23'13''S 40 24'23''E</t>
  </si>
  <si>
    <t>26/10/2016</t>
  </si>
  <si>
    <t>Maleli ECD</t>
  </si>
  <si>
    <t>Construction of ECDE classrooms at Maleli</t>
  </si>
  <si>
    <t>2 18'23''S 40 24'10''E</t>
  </si>
  <si>
    <t>14/12/2016</t>
  </si>
  <si>
    <t>Witu ECD</t>
  </si>
  <si>
    <t>Construction of ECDE classrooms at Witu</t>
  </si>
  <si>
    <t>2 23'13''S 40 26'23''E</t>
  </si>
  <si>
    <t>22/12/2016</t>
  </si>
  <si>
    <t>Rehema ECD</t>
  </si>
  <si>
    <t>Construction of ECDE classrooms at Rehema</t>
  </si>
  <si>
    <t>2 22'11''S 40 27'47''E</t>
  </si>
  <si>
    <t>Boramoyo ECD</t>
  </si>
  <si>
    <t>Construction of ECDE classrooms at Boramoyo</t>
  </si>
  <si>
    <t>2 19'48''S 40 21'17''E</t>
  </si>
  <si>
    <t>Soroko ECD</t>
  </si>
  <si>
    <t>Construction of ECDE classrooms at Soroko</t>
  </si>
  <si>
    <t>2 24'17''S 40 28''18''E</t>
  </si>
  <si>
    <t>Witu social hall</t>
  </si>
  <si>
    <t>Construction of Witu Social Hall</t>
  </si>
  <si>
    <t>2 23'16''S 40 26'31''E</t>
  </si>
  <si>
    <t>Nairobi area ECDE classroom and toilet</t>
  </si>
  <si>
    <t>Construction of 2 ECDE classrooms and 2 door toilet at Nairobi Area</t>
  </si>
  <si>
    <t>2 25'22''S 40 24'44''E</t>
  </si>
  <si>
    <t>29/04/2022</t>
  </si>
  <si>
    <t>Maisha Masha levelling, goalposts and nets</t>
  </si>
  <si>
    <t>installing goalpost at maishamasha</t>
  </si>
  <si>
    <t>improve sports activity</t>
  </si>
  <si>
    <t>goalpost installed</t>
  </si>
  <si>
    <t>2 24'40''S 40 32'20''E</t>
  </si>
  <si>
    <t>25/08/2016</t>
  </si>
  <si>
    <t>Construction of Mavuno Toilet</t>
  </si>
  <si>
    <t>construction of toilet at mavuno</t>
  </si>
  <si>
    <t>improve sanitation</t>
  </si>
  <si>
    <t>2 20'40''S 40 34'2''E</t>
  </si>
  <si>
    <t>Kitumbini ECDE</t>
  </si>
  <si>
    <t>Construction of ECDE at kitumbini</t>
  </si>
  <si>
    <t>promote childhood education</t>
  </si>
  <si>
    <t>ecde constructed</t>
  </si>
  <si>
    <t>2 24'2''S 40 26'15''E</t>
  </si>
  <si>
    <t>stalled project</t>
  </si>
  <si>
    <t xml:space="preserve">regime change </t>
  </si>
  <si>
    <t>4 months</t>
  </si>
  <si>
    <t>to complete the project</t>
  </si>
  <si>
    <t>financial</t>
  </si>
  <si>
    <t>the project stalled</t>
  </si>
  <si>
    <t>Witu Accident and  emergency unit</t>
  </si>
  <si>
    <t>construction of emergency unit at witu health center</t>
  </si>
  <si>
    <t>emergency unit constructed</t>
  </si>
  <si>
    <t>2 16'09''S 40 50'21''E</t>
  </si>
  <si>
    <t>23/06/2023</t>
  </si>
  <si>
    <t>the project is complete but they need electrical upgrade with a transformer</t>
  </si>
  <si>
    <t>4 door VIP toilet at Moa Dispensary</t>
  </si>
  <si>
    <t>construction of 4 door VIP toilet at Moa Dispensary</t>
  </si>
  <si>
    <t>2 21'36''S 40 19'18''E</t>
  </si>
  <si>
    <t>23/05/2018</t>
  </si>
  <si>
    <t>complete and operational</t>
  </si>
  <si>
    <t>Laundry at Witu Sub-District Hospital</t>
  </si>
  <si>
    <t>construction of laundry at witu hospital</t>
  </si>
  <si>
    <t>2 23'14''S 40 26'27''E</t>
  </si>
  <si>
    <t>16/06/2017</t>
  </si>
  <si>
    <t>the building is complete but it lacks necessary machines to carry out daily activities</t>
  </si>
  <si>
    <t>Witu Theatre</t>
  </si>
  <si>
    <t>construction of theater at witu hospital</t>
  </si>
  <si>
    <t>theater constructed</t>
  </si>
  <si>
    <t>2 23'17''S 40 26'22''E</t>
  </si>
  <si>
    <t>16/02/2017</t>
  </si>
  <si>
    <t>Maisha Masha Dispensary</t>
  </si>
  <si>
    <t>consruction of dispensary at maisha masha</t>
  </si>
  <si>
    <t>2 24'31''S 40 32'22''E</t>
  </si>
  <si>
    <t>15/06/2017</t>
  </si>
  <si>
    <t>project is complete but it needs electrical connectivity and network is a problem they face a lot of challenges when carrying out SHA payments</t>
  </si>
  <si>
    <t>Katsakakairu dispensary</t>
  </si>
  <si>
    <t>construction of dispensary at katsakakairu</t>
  </si>
  <si>
    <t>2 21'31''S 40 21'28''E</t>
  </si>
  <si>
    <t>4 door VIP latrine at Katsakairu Dispensary</t>
  </si>
  <si>
    <t>construction of 4 door VIP latrine at Katsakairu Dispensary</t>
  </si>
  <si>
    <t>2 20'49''S 40 21'17E</t>
  </si>
  <si>
    <t>Moa Dispensary</t>
  </si>
  <si>
    <t>construction of moa dispensary</t>
  </si>
  <si>
    <t>2 21'36''S 40 19'17''E</t>
  </si>
  <si>
    <t>Construction of Maternity Wing at Maisha Masha</t>
  </si>
  <si>
    <t>2 23'9''S 40 28'15''E</t>
  </si>
  <si>
    <t>project is complete but it is not in use because it needs complete renovation</t>
  </si>
  <si>
    <t>Construction of Chalaluma dispensary</t>
  </si>
  <si>
    <t>construction of chalaluma dispensary</t>
  </si>
  <si>
    <t>2 24'18''S 40 21'23E</t>
  </si>
  <si>
    <t>Construction of new OPD block at Witu H/C -Phase 2</t>
  </si>
  <si>
    <t>construction opd at witu hospital</t>
  </si>
  <si>
    <t>2 23'15''S 40 26'20''E</t>
  </si>
  <si>
    <t>project is complete but the facility need medical and laboratory equipments and renovation of maternity wing</t>
  </si>
  <si>
    <t>Witu perimetre fence</t>
  </si>
  <si>
    <t>construction of perimeter fence in witu</t>
  </si>
  <si>
    <t>2 23'14''S 40 26'25''E</t>
  </si>
  <si>
    <t>Provision of Public toilets- Witu &amp; Lamu</t>
  </si>
  <si>
    <t>2 23'17''S 40 26'25''E</t>
  </si>
  <si>
    <t>DIDE WARIDE DISPENSARY</t>
  </si>
  <si>
    <t>construction of dispensary at dide waride</t>
  </si>
  <si>
    <t>2 24'59''S 40 23'52''E</t>
  </si>
  <si>
    <t>Construction of incinerator with shed at witu health center</t>
  </si>
  <si>
    <t>the building is complete but its not an incinerator its burninig chamber and the hospital needs modern incinarotor</t>
  </si>
  <si>
    <t>Construction of ward administrators office in witu</t>
  </si>
  <si>
    <t>administrators office constructed</t>
  </si>
  <si>
    <t>improve service</t>
  </si>
  <si>
    <t>2 23'15''S 40 26'37''E</t>
  </si>
  <si>
    <t>DEVOLUTION</t>
  </si>
  <si>
    <t>COMPLETED</t>
  </si>
  <si>
    <t>the building is complete but needs rehabilitation and essential stationaries for the staff</t>
  </si>
  <si>
    <t>vipingoni water pan</t>
  </si>
  <si>
    <t>construction of water pan at vipingoni</t>
  </si>
  <si>
    <t xml:space="preserve">provision of water </t>
  </si>
  <si>
    <t>water pan constructed</t>
  </si>
  <si>
    <t>2 22'44''S 40 24'18''E</t>
  </si>
  <si>
    <t>water</t>
  </si>
  <si>
    <t>23/4/2023</t>
  </si>
  <si>
    <t>cgl</t>
  </si>
  <si>
    <t>complete</t>
  </si>
  <si>
    <t>Complete and operational</t>
  </si>
  <si>
    <t>chalaluma streetlight</t>
  </si>
  <si>
    <t>installation of streetlight at chalaluma village</t>
  </si>
  <si>
    <t>provide security</t>
  </si>
  <si>
    <t>streetlight installed</t>
  </si>
  <si>
    <t>streetlight installation</t>
  </si>
  <si>
    <t>2 23'12''S 40 23'30''E</t>
  </si>
  <si>
    <t>water and energy</t>
  </si>
  <si>
    <t>katsakakairu streetlight</t>
  </si>
  <si>
    <t>installation of streetlight at katsakairu</t>
  </si>
  <si>
    <t>2 20'48''S 40 21'17''E</t>
  </si>
  <si>
    <t>witu town streetlights</t>
  </si>
  <si>
    <t>installation of streetlight at witu town</t>
  </si>
  <si>
    <t>2 23'18''S 40 26'24''E</t>
  </si>
  <si>
    <t>pangani streetlight</t>
  </si>
  <si>
    <t>installation of streetlight at pangani</t>
  </si>
  <si>
    <t>2 21'26''S 40 34'15''E</t>
  </si>
  <si>
    <t>mokowe town dumping site</t>
  </si>
  <si>
    <t>construction of dumping site</t>
  </si>
  <si>
    <t>dumping site constructed</t>
  </si>
  <si>
    <t>2 14'12''S 40 50'55''E</t>
  </si>
  <si>
    <t>Construction of Waste Transfer Station</t>
  </si>
  <si>
    <t>waste transfer constructed</t>
  </si>
  <si>
    <t>2 15'31''S 40 53'17''E</t>
  </si>
  <si>
    <t>mokowe ward admin office</t>
  </si>
  <si>
    <t>mokowe</t>
  </si>
  <si>
    <t>2 13'42''S 40 51'00''E</t>
  </si>
  <si>
    <t>Modern Toilet at Mokowe Town</t>
  </si>
  <si>
    <t>construction Modern Toilet at Mokowe Town</t>
  </si>
  <si>
    <t>2 14'12''S 40 50'54''E</t>
  </si>
  <si>
    <t>4 Door VIP Toilet Ndeu</t>
  </si>
  <si>
    <t>2 11'47''S 40 46'40''E</t>
  </si>
  <si>
    <t>Hindi fresh produce market</t>
  </si>
  <si>
    <t>2 10'35''S 40 48'49''E</t>
  </si>
  <si>
    <t>the previous project was stalled but there is a new market that is under construction.</t>
  </si>
  <si>
    <t>CONSTRUCTION OF PUBLIC TIOLET AT HINDI</t>
  </si>
  <si>
    <t>2 10'51''S 40 48'56''E</t>
  </si>
  <si>
    <t>Boda Boda shades in Hindi</t>
  </si>
  <si>
    <t>Mokowe modern market</t>
  </si>
  <si>
    <t>construction of market at mokowe</t>
  </si>
  <si>
    <t>2 13'40''S 40 51'27''E</t>
  </si>
  <si>
    <t>Mokowe market dumping site</t>
  </si>
  <si>
    <t>promote health and sanitation around market place</t>
  </si>
  <si>
    <t>2 13'39''S 40 51'28''E</t>
  </si>
  <si>
    <t>Ablution block at Hindi Health Center</t>
  </si>
  <si>
    <t>construction of ablution block at hindi health center</t>
  </si>
  <si>
    <t>abluation block constructed</t>
  </si>
  <si>
    <t>2 10'33''S 40 48'42''E</t>
  </si>
  <si>
    <t>26/06/2020</t>
  </si>
  <si>
    <t>Hindi Health Centre</t>
  </si>
  <si>
    <t>construction of health center at hindi</t>
  </si>
  <si>
    <t>health center constructed</t>
  </si>
  <si>
    <t>2 10'34''S 40 48'42''E</t>
  </si>
  <si>
    <t>19/06/2017</t>
  </si>
  <si>
    <t>project is complete but it need security fence,new roofing and power backup incase of power failure</t>
  </si>
  <si>
    <t>Upgrading of Mokowe Health centre</t>
  </si>
  <si>
    <t>upgrade of health center at mokowe</t>
  </si>
  <si>
    <t>health center upgraded</t>
  </si>
  <si>
    <t>2 13'56''S 40 51'17''E</t>
  </si>
  <si>
    <t>MOKOWE maternity wing</t>
  </si>
  <si>
    <t>construction of maternity wing at mokowe hospital</t>
  </si>
  <si>
    <t>2 13'53''S 40 51'18''E</t>
  </si>
  <si>
    <t>mokowe male and female wards</t>
  </si>
  <si>
    <t>construction of male and female ward at mokowe hospital</t>
  </si>
  <si>
    <t>2 13'54''S 40 51'18''E</t>
  </si>
  <si>
    <t>mokowe main theater</t>
  </si>
  <si>
    <t>construction of mokowe main theater</t>
  </si>
  <si>
    <t>2 13'55''S 40 51'18''E</t>
  </si>
  <si>
    <t>mokowe hospital phsysotherapy</t>
  </si>
  <si>
    <t>construction of mokowe hospital physotherapy</t>
  </si>
  <si>
    <t>phsysotherapy constructed</t>
  </si>
  <si>
    <t>2 13'55''S 40 51'19''E</t>
  </si>
  <si>
    <t>mokowe hospital eye unit</t>
  </si>
  <si>
    <t>construction of mokowe hospital eye unit</t>
  </si>
  <si>
    <t>eye unit constructed</t>
  </si>
  <si>
    <t>2 13'56''S 40 51'19''E</t>
  </si>
  <si>
    <t>mokowe hospital kitchen</t>
  </si>
  <si>
    <t>construction of mokowe hospital kitchen</t>
  </si>
  <si>
    <t>kitchen constructed</t>
  </si>
  <si>
    <t>2 13'56''S 40 51'20''E</t>
  </si>
  <si>
    <t>mokowe hospital asbestos unit</t>
  </si>
  <si>
    <t>construction of asbestos unit at mokowe hospital</t>
  </si>
  <si>
    <t>asbestos unit constructed</t>
  </si>
  <si>
    <t>2 13'55''S 40 51'14''E</t>
  </si>
  <si>
    <t>revenue staff shade in NDEU</t>
  </si>
  <si>
    <t>hindi</t>
  </si>
  <si>
    <t>Mokowe ICT Hub</t>
  </si>
  <si>
    <t>construction of ict hub</t>
  </si>
  <si>
    <t>ICT HUB constructed</t>
  </si>
  <si>
    <t>2 13'41''S 40 51'00''E</t>
  </si>
  <si>
    <t>hindi public WIFI</t>
  </si>
  <si>
    <t>public wifi installed at hindi</t>
  </si>
  <si>
    <t>mokowe public WIFI</t>
  </si>
  <si>
    <t>public wifi installed at mokowe</t>
  </si>
  <si>
    <t>2 14'13''S 40 50'54''E</t>
  </si>
  <si>
    <t>Hindi ECD</t>
  </si>
  <si>
    <t>Construction of ECDE classrooms at Hindi</t>
  </si>
  <si>
    <t>Hindi</t>
  </si>
  <si>
    <t>2 10'56''S 40 49'3''E</t>
  </si>
  <si>
    <t>13/1/2021</t>
  </si>
  <si>
    <t>Bobo ECD</t>
  </si>
  <si>
    <t>Construction of ECDE classrooms at Bobo</t>
  </si>
  <si>
    <t>2 10'28''S 40 48'39''E</t>
  </si>
  <si>
    <t>Ndeu ECD</t>
  </si>
  <si>
    <t>Construction of ECDE classrooms at Ndeu</t>
  </si>
  <si>
    <t>2 11'51''S 40 47'26''E</t>
  </si>
  <si>
    <t>Mokowe Primary ECD</t>
  </si>
  <si>
    <t>Construction of ECDE classrooms at Mokowe Primary</t>
  </si>
  <si>
    <t>2 14'09''S 40 51'01''S</t>
  </si>
  <si>
    <t>26/1/2015</t>
  </si>
  <si>
    <t>Social HALL  at Mokowe Town</t>
  </si>
  <si>
    <t>construction of social hall at mokowe town</t>
  </si>
  <si>
    <t>2 14'00''S 40 50'50''E</t>
  </si>
  <si>
    <t>Construction of Milimani ECD/NEW ECDE IN MOKOWE</t>
  </si>
  <si>
    <t xml:space="preserve">Construction of ECDE </t>
  </si>
  <si>
    <t>2 14'10''S 40 51'00''E</t>
  </si>
  <si>
    <t xml:space="preserve">Wadhajir ECDE </t>
  </si>
  <si>
    <t>construction of ecde at wadhajir</t>
  </si>
  <si>
    <t>2 13'58''S 40 50'24''E</t>
  </si>
  <si>
    <t>Proposed Cabro Works at Mpeketoni Market and Matondoni - Mkomani Ward.</t>
  </si>
  <si>
    <t>A7 Junction - Moa - Chalaluma Road</t>
  </si>
  <si>
    <t>A7 Junction-Nairobi Area Road</t>
  </si>
  <si>
    <t>Majembeni - Sinambio Road 1</t>
  </si>
  <si>
    <t>Majembeni - Sinambio Road 2</t>
  </si>
  <si>
    <t>Mpeketoni-Baharini Road</t>
  </si>
  <si>
    <t>Mpeketoni-Ndambwe Road</t>
  </si>
  <si>
    <t>Ngoi road</t>
  </si>
  <si>
    <t>Mpeketoni- Uziwa Road</t>
  </si>
  <si>
    <t>Tewe Town Junction -Kiongwe Road</t>
  </si>
  <si>
    <t>Nathan - Kizuke  Road</t>
  </si>
  <si>
    <t>Hindi -Hindi Magogoni Road</t>
  </si>
  <si>
    <t>Ndeu Ecd - Hindi Magogoni Road 2</t>
  </si>
  <si>
    <t>A7 Junction - Mokowe Road</t>
  </si>
  <si>
    <t>Lamu Boni Forest(Kiangwe - Basuba) Road</t>
  </si>
  <si>
    <t xml:space="preserve"> 5th Feb 2021 </t>
  </si>
  <si>
    <t xml:space="preserve"> 5th June 2021 </t>
  </si>
  <si>
    <t xml:space="preserve"> 1st Feb 2021 </t>
  </si>
  <si>
    <t xml:space="preserve"> 31st May 2021 </t>
  </si>
  <si>
    <t xml:space="preserve"> 3rd Feb 2021 </t>
  </si>
  <si>
    <t xml:space="preserve"> 3rd June 2021 </t>
  </si>
  <si>
    <t xml:space="preserve"> 4th Feb 2021 </t>
  </si>
  <si>
    <t xml:space="preserve"> 4th June 2021 </t>
  </si>
  <si>
    <t xml:space="preserve"> 2nd Feb 2021 </t>
  </si>
  <si>
    <t xml:space="preserve"> 1st June 2021 </t>
  </si>
  <si>
    <t>Cabro Paving of Roads</t>
  </si>
  <si>
    <t>Opening of road</t>
  </si>
  <si>
    <t>Routine Maintenance of Road</t>
  </si>
  <si>
    <t>Improved accessibility</t>
  </si>
  <si>
    <t>Improved transport services</t>
  </si>
  <si>
    <t>Transport Improved</t>
  </si>
  <si>
    <t>Motorable road</t>
  </si>
  <si>
    <t>Murram Road Maintained</t>
  </si>
  <si>
    <t>Bahari, Mkomani</t>
  </si>
  <si>
    <t>Bahari</t>
  </si>
  <si>
    <t>Hongwe</t>
  </si>
  <si>
    <t>Roads, Transport Infrastructure</t>
  </si>
  <si>
    <t>Roads</t>
  </si>
  <si>
    <t>Roads and Transport</t>
  </si>
  <si>
    <t>Maintenance of Roads</t>
  </si>
  <si>
    <t>Opening of Roads</t>
  </si>
  <si>
    <t>Routine Maintenance of Kiongwe Mangu Road</t>
  </si>
  <si>
    <t>Routine Maintenance of Kiongwe Ngoi Road</t>
  </si>
  <si>
    <t>Routine Maintenance of Kiongwe Tewe Junction Road</t>
  </si>
  <si>
    <t>Routine Maintenance of Umoja Road</t>
  </si>
  <si>
    <t>Routine Maintenance of Lakeside Mpeketoni Road</t>
  </si>
  <si>
    <t>Routine Maintenance of Juakali Mkopwani Road</t>
  </si>
  <si>
    <t>Routine Maintenance of Nadhan Bomani Road</t>
  </si>
  <si>
    <t>Routine Maintenance of Uziwa Uzida Road</t>
  </si>
  <si>
    <t>Routine Maintenance of Mkunumbi Bahati Njema Road</t>
  </si>
  <si>
    <t>Routine Maintenance of Uziwa Ndambwe Mjini Road</t>
  </si>
  <si>
    <t>Routine Maintenance of Juhudi Salama Marafa Witho Road 1</t>
  </si>
  <si>
    <t>Routine Maintenance of Juhudi Salama Marafa Witho Road 2</t>
  </si>
  <si>
    <t>Routine Maintenance of PCEA MauMau Kisimani Road</t>
  </si>
  <si>
    <t>Routine Maintenance of Witu Tangeni Road</t>
  </si>
  <si>
    <t>Routine Maintenance of Witu Boko Road</t>
  </si>
  <si>
    <t>Routine Maintenance of Moa Chalaluma Road</t>
  </si>
  <si>
    <t>Routine Maintenance of Hindi Magogoni Road</t>
  </si>
  <si>
    <t>Routine Maintenance of New Roads at Hindi Township</t>
  </si>
  <si>
    <t>Routine Maintenance of A7-junction Mokowe Road</t>
  </si>
  <si>
    <t>Cabro paving at Hindi Town</t>
  </si>
  <si>
    <t>Construction of Lamu Sea Wall and stairs from Donkey Hospital to Huduma Centre</t>
  </si>
  <si>
    <t>Cabro Paving at Mkunumbi</t>
  </si>
  <si>
    <t>Cabro Paving at Pate</t>
  </si>
  <si>
    <t>Cabro Paving at Faza</t>
  </si>
  <si>
    <t>Cabro Paving at Mkomani</t>
  </si>
  <si>
    <t>Cabro Paving of Shiban Road</t>
  </si>
  <si>
    <t>Concrete Paving at Lamu</t>
  </si>
  <si>
    <t>Sea Wall Rehabilitation</t>
  </si>
  <si>
    <t>Proposed Cabro Paving Works at Mpeketoni Buspark (former Market) Phase II.</t>
  </si>
  <si>
    <t>Sea Wall Rehabilitated</t>
  </si>
  <si>
    <t>Improved sea transport</t>
  </si>
  <si>
    <t>Lamu east</t>
  </si>
  <si>
    <t>Bahari/Mkunumbi</t>
  </si>
  <si>
    <t>Opening up of Hindi Kibokoni Road (Open Tender)</t>
  </si>
  <si>
    <t>Opening of Kiangwe Ndununi Road (Reserved for Women)</t>
  </si>
  <si>
    <t>Opening up of Hongwe Secondary School- Mtondoni Road (Open Tender)</t>
  </si>
  <si>
    <t>Routine maintenance of Theddy to Kwa Haruni road (Reserved for Women)</t>
  </si>
  <si>
    <t>Routine maintenance of Mkunumbi –Kibaoni road (Open Tender)</t>
  </si>
  <si>
    <t>Routine maintenance of Manda Access  roads (Reserved for Women)</t>
  </si>
  <si>
    <t>Paved Walkways in Mkomani (Reserved for Youth)</t>
  </si>
  <si>
    <t>Paved Walkways in Kiunga (Open Tender)</t>
  </si>
  <si>
    <t>Proposed Cabro works at Kizingitini (Open Tender)</t>
  </si>
  <si>
    <t>Routine maintenance of Stormwater Drainage System in Mpeketoni Town</t>
  </si>
  <si>
    <t>Improvement of Drainage in Witu Town (Reserved for Youth)</t>
  </si>
  <si>
    <t>Routine maintenance of Mpeketoni – Bahari Road</t>
  </si>
  <si>
    <t>Concrete Paving of road</t>
  </si>
  <si>
    <t>Cabro Paving of Road</t>
  </si>
  <si>
    <t>Murram Road Opened</t>
  </si>
  <si>
    <t>26th January 2024</t>
  </si>
  <si>
    <t>20th Nov 2023</t>
  </si>
  <si>
    <t>2nd  Nov 2023</t>
  </si>
  <si>
    <t>16th Nov 2023</t>
  </si>
  <si>
    <t>24th  October 2023</t>
  </si>
  <si>
    <t>16th October 2023</t>
  </si>
  <si>
    <t>22nd February 2024</t>
  </si>
  <si>
    <t>25th October 2023</t>
  </si>
  <si>
    <t>31st October 2023</t>
  </si>
  <si>
    <t>19th December 2023</t>
  </si>
  <si>
    <t>26th October 2023</t>
  </si>
  <si>
    <t>26th March 2024</t>
  </si>
  <si>
    <t xml:space="preserve">
4,999,217.20</t>
  </si>
  <si>
    <t>Cabro Paving at Hindi Town</t>
  </si>
  <si>
    <t>Cabro Paving at Hongwe</t>
  </si>
  <si>
    <t>Concrete Paving Concrete Walkways at Ndau</t>
  </si>
  <si>
    <t>Construction of Mbwajumwali Seawall &amp; ladder</t>
  </si>
  <si>
    <t>Concrete blocks (cabro) paving Walkways at Tchudwa</t>
  </si>
  <si>
    <t>Cabro Paving at Shella</t>
  </si>
  <si>
    <t>Cabro Paving at ATC</t>
  </si>
  <si>
    <t>Sea Wall Construction</t>
  </si>
  <si>
    <t>Sea Wall Constructed</t>
  </si>
  <si>
    <t>Cabro Paving of Buspark</t>
  </si>
  <si>
    <t>2°23'18.29"S 40°41'54.07"E</t>
  </si>
  <si>
    <t>2°16'04.37"S 40°50'23.02"E 2°23'18.29"S 40°41'54.07"E</t>
  </si>
  <si>
    <t>2°21'47.16"S 40°19'45.73"E</t>
  </si>
  <si>
    <t>2°23'40.57"S 40°24'21.45"E</t>
  </si>
  <si>
    <t>2°23'18.21"S 40°36'29.28"E</t>
  </si>
  <si>
    <t>2°22'45.62"S 40°36'51.26"E</t>
  </si>
  <si>
    <t>2°23'41.81"S 40°41'57.58"E</t>
  </si>
  <si>
    <t>2°19'02.73"S 40°43'07.16"E</t>
  </si>
  <si>
    <t>2°22'48.61"S 40°45'17.37"E</t>
  </si>
  <si>
    <t>2°21'32.97"S 40°44'19.33"E</t>
  </si>
  <si>
    <t>2°23'55.64"S 40°47'10.18"E</t>
  </si>
  <si>
    <t>2°19'49.31"S 40°44'45.43"E</t>
  </si>
  <si>
    <t>2°08'51.47"S 40°48'09.88"E</t>
  </si>
  <si>
    <t>2°11'33.60"S 40°47'08.24"E</t>
  </si>
  <si>
    <t>2°11'52.09"S 40°48'32.78"E</t>
  </si>
  <si>
    <t>1°56'12.50"S 40°58'07.32"E</t>
  </si>
  <si>
    <t>2°21'47.69"S 40°45'41.61"E</t>
  </si>
  <si>
    <t>2°22'32.28"S 40°40'39.71"E</t>
  </si>
  <si>
    <t>2°23'36.14"S 40°41'02.73"E</t>
  </si>
  <si>
    <t>2°23'15.10"S 40°42'17.59"E</t>
  </si>
  <si>
    <t>2°22'20.87"S 40°39'27.76"E</t>
  </si>
  <si>
    <t>2°20'18.39"S 40°43'42.91"E</t>
  </si>
  <si>
    <t>2°21'05.15"S 40°41'14.85"E</t>
  </si>
  <si>
    <t>2°19'52.28"S 40°44'47.11"E</t>
  </si>
  <si>
    <t>2°18'42.44"S 40°36'24.27"E</t>
  </si>
  <si>
    <t>2°15'34.83"S 40°36'28.72"E</t>
  </si>
  <si>
    <t>2°20'56.60"S 40°39'35.71"E</t>
  </si>
  <si>
    <t>2°22'03.96"S 40°27'48.30"E</t>
  </si>
  <si>
    <t>2°20'25.07"S 40°26'07.91"E</t>
  </si>
  <si>
    <t>2°22'22.55"S 40°19'53.95"E</t>
  </si>
  <si>
    <t>2°09'49.53"S 40°48'49.70"E</t>
  </si>
  <si>
    <t>2°10'46.60"S 40°48'56.59"E</t>
  </si>
  <si>
    <t>2°16'01.75"S 40°54'07.98"E</t>
  </si>
  <si>
    <t>2°18'11.30"S 40°42'15.30"E</t>
  </si>
  <si>
    <t>2°08'32.07"S 40°59'58.72"E</t>
  </si>
  <si>
    <t>2°06'05.72"S 41°03'35.64"E</t>
  </si>
  <si>
    <t>2°03'28.50"S 41°06'40.56"E</t>
  </si>
  <si>
    <t>2°16'12.64"S 40°54'03.91"E</t>
  </si>
  <si>
    <t>2°17'34.44"S 40°54'41.18"E</t>
  </si>
  <si>
    <t>2°16'00.99"S 40°54'05.97"E</t>
  </si>
  <si>
    <t>2°12'00.89"S 40°46'43.29"E</t>
  </si>
  <si>
    <t>1°56'05.26"S 40°58'16.68"E</t>
  </si>
  <si>
    <t>2°21'11.80"S 40°38'47.03"E</t>
  </si>
  <si>
    <t>2°22'56.52"S 40°41'41.84"E</t>
  </si>
  <si>
    <t>2°19'20.08"S 40°39'09.57"E</t>
  </si>
  <si>
    <t>2°18'37.03"S 40°55'50.45"E</t>
  </si>
  <si>
    <t>2°16'09.06"S 40°54'00.52"E</t>
  </si>
  <si>
    <t>1°44'43.96"S 41°29'22.94"E</t>
  </si>
  <si>
    <t>2°04'18.90"S 41°08'37.84"E</t>
  </si>
  <si>
    <t>2°23'19.62"S 40°41'57.06"E</t>
  </si>
  <si>
    <t>2°23'17.27"S 40°26'19.36"E</t>
  </si>
  <si>
    <t>2°10'46.11"S 40°48'56.05"E</t>
  </si>
  <si>
    <t>2°16'19.02"S 40°54'03.37"E</t>
  </si>
  <si>
    <t>2°21'04.13"S 40°40'01.77"E</t>
  </si>
  <si>
    <t>2°00'47.39"S 41°12'46.84"E</t>
  </si>
  <si>
    <t>2°04'38.64"S 41°07'51.41"E</t>
  </si>
  <si>
    <t>2°04'46.53"S 41°06'50.75"E</t>
  </si>
  <si>
    <t>2°18'23.25"S 40°42'17.31"E</t>
  </si>
  <si>
    <t>2°22'45.02"S 40°41'16.69"E</t>
  </si>
  <si>
    <t>Construction of incinerators:Faza</t>
  </si>
  <si>
    <r>
      <t>17</t>
    </r>
    <r>
      <rPr>
        <vertAlign val="superscript"/>
        <sz val="12"/>
        <rFont val="Verdana"/>
        <family val="2"/>
      </rPr>
      <t>th</t>
    </r>
    <r>
      <rPr>
        <sz val="12"/>
        <rFont val="Verdana"/>
        <family val="2"/>
      </rPr>
      <t xml:space="preserve"> Dec 2024</t>
    </r>
  </si>
  <si>
    <r>
      <t>13</t>
    </r>
    <r>
      <rPr>
        <vertAlign val="superscript"/>
        <sz val="12"/>
        <rFont val="Verdana"/>
        <family val="2"/>
      </rPr>
      <t>th</t>
    </r>
    <r>
      <rPr>
        <sz val="12"/>
        <rFont val="Verdana"/>
        <family val="2"/>
      </rPr>
      <t xml:space="preserve"> Feb 2025</t>
    </r>
  </si>
  <si>
    <r>
      <t>20</t>
    </r>
    <r>
      <rPr>
        <vertAlign val="superscript"/>
        <sz val="12"/>
        <rFont val="Verdana"/>
        <family val="2"/>
      </rPr>
      <t>th</t>
    </r>
    <r>
      <rPr>
        <sz val="12"/>
        <rFont val="Verdana"/>
        <family val="2"/>
      </rPr>
      <t xml:space="preserve"> Dec 2024</t>
    </r>
  </si>
  <si>
    <r>
      <t>13</t>
    </r>
    <r>
      <rPr>
        <vertAlign val="superscript"/>
        <sz val="12"/>
        <rFont val="Verdana"/>
        <family val="2"/>
      </rPr>
      <t>th</t>
    </r>
    <r>
      <rPr>
        <sz val="12"/>
        <rFont val="Verdana"/>
        <family val="2"/>
      </rPr>
      <t xml:space="preserve"> March 2025</t>
    </r>
  </si>
  <si>
    <r>
      <t>15</t>
    </r>
    <r>
      <rPr>
        <vertAlign val="superscript"/>
        <sz val="12"/>
        <rFont val="Verdana"/>
        <family val="2"/>
      </rPr>
      <t>th</t>
    </r>
    <r>
      <rPr>
        <sz val="12"/>
        <rFont val="Verdana"/>
        <family val="2"/>
      </rPr>
      <t xml:space="preserve"> Jan 2025</t>
    </r>
  </si>
  <si>
    <r>
      <t>29</t>
    </r>
    <r>
      <rPr>
        <vertAlign val="superscript"/>
        <sz val="12"/>
        <rFont val="Verdana"/>
        <family val="2"/>
      </rPr>
      <t>th</t>
    </r>
    <r>
      <rPr>
        <sz val="12"/>
        <rFont val="Verdana"/>
        <family val="2"/>
      </rPr>
      <t xml:space="preserve"> April 2025</t>
    </r>
  </si>
  <si>
    <r>
      <t>28</t>
    </r>
    <r>
      <rPr>
        <vertAlign val="superscript"/>
        <sz val="12"/>
        <rFont val="Verdana"/>
        <family val="2"/>
      </rPr>
      <t>th</t>
    </r>
    <r>
      <rPr>
        <sz val="12"/>
        <rFont val="Verdana"/>
        <family val="2"/>
      </rPr>
      <t xml:space="preserve"> Feb 2025</t>
    </r>
  </si>
  <si>
    <r>
      <t>20</t>
    </r>
    <r>
      <rPr>
        <vertAlign val="superscript"/>
        <sz val="12"/>
        <rFont val="Verdana"/>
        <family val="2"/>
      </rPr>
      <t>th</t>
    </r>
    <r>
      <rPr>
        <sz val="12"/>
        <rFont val="Verdana"/>
        <family val="2"/>
      </rPr>
      <t xml:space="preserve"> Jun 2025</t>
    </r>
  </si>
  <si>
    <r>
      <t>21</t>
    </r>
    <r>
      <rPr>
        <vertAlign val="superscript"/>
        <sz val="12"/>
        <rFont val="Verdana"/>
        <family val="2"/>
      </rPr>
      <t>st</t>
    </r>
    <r>
      <rPr>
        <sz val="12"/>
        <rFont val="Verdana"/>
        <family val="2"/>
      </rPr>
      <t xml:space="preserve"> March 2025</t>
    </r>
  </si>
  <si>
    <r>
      <t>2</t>
    </r>
    <r>
      <rPr>
        <vertAlign val="superscript"/>
        <sz val="12"/>
        <rFont val="Verdana"/>
        <family val="2"/>
      </rPr>
      <t>nd</t>
    </r>
    <r>
      <rPr>
        <sz val="12"/>
        <rFont val="Verdana"/>
        <family val="2"/>
      </rPr>
      <t xml:space="preserve"> April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</si>
</sst>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_);_(* \(#,##0.00\);_(* &quot;-&quot;??_);_(@_)"/>
    <numFmt numFmtId="165" formatCode="_(* #,##0_);_(* \(#,##0\);_(* &quot;-&quot;??_);_(@_)"/>
    <numFmt numFmtId="166" formatCode="mm/dd/yy;@"/>
    <numFmt numFmtId="167" formatCode="[$-409]d\-mmm\-yyyy;@"/>
    <numFmt numFmtId="168" formatCode="m/d/yy;@"/>
  </numFmts>
  <fonts count="20" x14ac:knownFonts="1">
    <font>
      <sz val="11"/>
      <color theme="1"/>
      <name val="Calibri"/>
      <family val="2"/>
      <scheme val="minor"/>
    </font>
    <font>
      <sz val="11"/>
      <color theme="1"/>
      <name val="Calibri"/>
      <family val="2"/>
    </font>
    <font>
      <sz val="11"/>
      <color rgb="FFFF0000"/>
      <name val="Calibri"/>
      <family val="2"/>
    </font>
    <font>
      <sz val="11"/>
      <color theme="1"/>
      <name val="Arial"/>
      <family val="2"/>
    </font>
    <font>
      <b/>
      <u/>
      <sz val="14"/>
      <color theme="1"/>
      <name val="Calibri"/>
      <family val="2"/>
    </font>
    <font>
      <b/>
      <sz val="13"/>
      <name val="Franklin Gothic Book"/>
      <family val="2"/>
    </font>
    <font>
      <sz val="13"/>
      <color theme="1"/>
      <name val="Calibri"/>
      <family val="2"/>
    </font>
    <font>
      <b/>
      <sz val="13"/>
      <color theme="1"/>
      <name val="Calibri"/>
      <family val="2"/>
    </font>
    <font>
      <sz val="11"/>
      <color theme="1"/>
      <name val="Calibri"/>
      <family val="2"/>
      <scheme val="minor"/>
    </font>
    <font>
      <b/>
      <sz val="11"/>
      <name val="Verdana"/>
      <family val="2"/>
    </font>
    <font>
      <sz val="12"/>
      <name val="Verdana"/>
      <family val="2"/>
    </font>
    <font>
      <b/>
      <sz val="12"/>
      <name val="Verdana"/>
      <family val="2"/>
    </font>
    <font>
      <sz val="8"/>
      <name val="Calibri"/>
      <family val="2"/>
      <scheme val="minor"/>
    </font>
    <font>
      <sz val="11"/>
      <name val="Calibri"/>
      <family val="2"/>
    </font>
    <font>
      <sz val="11"/>
      <name val="Verdana"/>
      <family val="2"/>
    </font>
    <font>
      <sz val="11"/>
      <name val="Calibri"/>
      <family val="2"/>
      <scheme val="minor"/>
    </font>
    <font>
      <sz val="11"/>
      <name val="Arial"/>
      <family val="2"/>
    </font>
    <font>
      <vertAlign val="superscript"/>
      <sz val="12"/>
      <name val="Verdana"/>
      <family val="2"/>
    </font>
    <font>
      <sz val="12"/>
      <name val="Calibri"/>
      <family val="2"/>
      <scheme val="minor"/>
    </font>
    <font>
      <b/>
      <sz val="10"/>
      <name val="Aptos Display"/>
      <family val="2"/>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2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top/>
      <bottom style="thin">
        <color indexed="64"/>
      </bottom>
      <diagonal/>
    </border>
  </borders>
  <cellStyleXfs count="6">
    <xf numFmtId="0" fontId="0" fillId="0" borderId="0"/>
    <xf numFmtId="0" fontId="3" fillId="0" borderId="0"/>
    <xf numFmtId="43" fontId="3" fillId="0" borderId="0" applyFont="0" applyFill="0" applyBorder="0" applyAlignment="0" applyProtection="0"/>
    <xf numFmtId="164" fontId="8" fillId="0" borderId="0" applyFont="0" applyFill="0" applyBorder="0" applyAlignment="0" applyProtection="0"/>
    <xf numFmtId="0" fontId="8" fillId="0" borderId="0"/>
    <xf numFmtId="9" fontId="8" fillId="0" borderId="0" applyFont="0" applyFill="0" applyBorder="0" applyAlignment="0" applyProtection="0"/>
  </cellStyleXfs>
  <cellXfs count="302">
    <xf numFmtId="0" fontId="0" fillId="0" borderId="0" xfId="0"/>
    <xf numFmtId="0" fontId="1" fillId="0" borderId="2" xfId="0" applyFont="1" applyBorder="1"/>
    <xf numFmtId="0" fontId="2" fillId="0" borderId="2" xfId="0" applyFont="1" applyBorder="1"/>
    <xf numFmtId="0" fontId="1" fillId="0" borderId="0" xfId="0" applyFont="1"/>
    <xf numFmtId="0" fontId="2" fillId="0" borderId="0" xfId="0" applyFont="1"/>
    <xf numFmtId="0" fontId="9" fillId="0" borderId="14" xfId="1" applyFont="1" applyBorder="1" applyAlignment="1">
      <alignment horizontal="center" vertical="center" wrapText="1"/>
    </xf>
    <xf numFmtId="0" fontId="5" fillId="0" borderId="10" xfId="0" applyFont="1" applyBorder="1" applyAlignment="1">
      <alignment horizontal="center" wrapText="1"/>
    </xf>
    <xf numFmtId="0" fontId="9" fillId="0" borderId="3" xfId="1" applyFont="1" applyBorder="1" applyAlignment="1">
      <alignment horizontal="center" vertical="center" wrapText="1"/>
    </xf>
    <xf numFmtId="43" fontId="9" fillId="0" borderId="14" xfId="2" applyFont="1" applyFill="1" applyBorder="1" applyAlignment="1">
      <alignment horizontal="center" vertical="center" wrapText="1"/>
    </xf>
    <xf numFmtId="164" fontId="9" fillId="0" borderId="14" xfId="3" applyFont="1" applyBorder="1" applyAlignment="1">
      <alignment horizontal="center" vertical="center" wrapText="1"/>
    </xf>
    <xf numFmtId="0" fontId="10" fillId="0" borderId="10" xfId="0" applyFont="1" applyBorder="1" applyAlignment="1">
      <alignment vertical="top" wrapText="1"/>
    </xf>
    <xf numFmtId="0" fontId="9" fillId="0" borderId="14" xfId="1" applyFont="1" applyBorder="1" applyAlignment="1">
      <alignment vertical="center" wrapText="1"/>
    </xf>
    <xf numFmtId="0" fontId="10" fillId="0" borderId="10" xfId="1" applyFont="1" applyBorder="1" applyAlignment="1">
      <alignment horizontal="center" vertical="top"/>
    </xf>
    <xf numFmtId="0" fontId="10" fillId="0" borderId="10" xfId="0" applyFont="1" applyBorder="1" applyAlignment="1">
      <alignment horizontal="center" vertical="top" wrapText="1"/>
    </xf>
    <xf numFmtId="0" fontId="10" fillId="0" borderId="10" xfId="0" applyFont="1" applyBorder="1" applyAlignment="1">
      <alignment horizontal="center" vertical="top"/>
    </xf>
    <xf numFmtId="0" fontId="10" fillId="0" borderId="10" xfId="0" applyFont="1" applyBorder="1" applyAlignment="1">
      <alignment vertical="top"/>
    </xf>
    <xf numFmtId="164" fontId="10" fillId="0" borderId="10" xfId="3" applyFont="1" applyFill="1" applyBorder="1" applyAlignment="1">
      <alignment vertical="top"/>
    </xf>
    <xf numFmtId="0" fontId="10" fillId="0" borderId="10" xfId="0" applyFont="1" applyBorder="1" applyAlignment="1">
      <alignment horizontal="left" vertical="top" wrapText="1"/>
    </xf>
    <xf numFmtId="0" fontId="10" fillId="0" borderId="10" xfId="0" applyFont="1" applyBorder="1" applyAlignment="1">
      <alignment horizontal="right" vertical="top"/>
    </xf>
    <xf numFmtId="164" fontId="10" fillId="0" borderId="10" xfId="3" applyFont="1" applyFill="1" applyBorder="1" applyAlignment="1">
      <alignment horizontal="right" vertical="top"/>
    </xf>
    <xf numFmtId="3" fontId="10" fillId="0" borderId="10" xfId="0" applyNumberFormat="1" applyFont="1" applyBorder="1" applyAlignment="1">
      <alignment vertical="top"/>
    </xf>
    <xf numFmtId="166" fontId="10" fillId="0" borderId="10" xfId="0" applyNumberFormat="1" applyFont="1" applyBorder="1" applyAlignment="1">
      <alignment horizontal="center" vertical="top"/>
    </xf>
    <xf numFmtId="0" fontId="11" fillId="0" borderId="10" xfId="0" applyFont="1" applyBorder="1" applyAlignment="1">
      <alignment horizontal="center" vertical="top"/>
    </xf>
    <xf numFmtId="0" fontId="10" fillId="3" borderId="10" xfId="1" applyFont="1" applyFill="1" applyBorder="1" applyAlignment="1">
      <alignment horizontal="center" vertical="top"/>
    </xf>
    <xf numFmtId="0" fontId="10" fillId="3" borderId="10" xfId="0" applyFont="1" applyFill="1" applyBorder="1" applyAlignment="1">
      <alignment horizontal="center" vertical="top"/>
    </xf>
    <xf numFmtId="0" fontId="10" fillId="3" borderId="10" xfId="0" applyFont="1" applyFill="1" applyBorder="1" applyAlignment="1">
      <alignment vertical="top" wrapText="1"/>
    </xf>
    <xf numFmtId="0" fontId="10" fillId="3" borderId="10" xfId="0" applyFont="1" applyFill="1" applyBorder="1" applyAlignment="1">
      <alignment horizontal="left" vertical="top" wrapText="1"/>
    </xf>
    <xf numFmtId="0" fontId="10" fillId="3" borderId="10" xfId="0" applyFont="1" applyFill="1" applyBorder="1" applyAlignment="1">
      <alignment horizontal="center" vertical="top" wrapText="1"/>
    </xf>
    <xf numFmtId="0" fontId="10" fillId="3" borderId="10" xfId="0" applyFont="1" applyFill="1" applyBorder="1" applyAlignment="1">
      <alignment horizontal="right" vertical="top"/>
    </xf>
    <xf numFmtId="0" fontId="10" fillId="3" borderId="10" xfId="0" applyFont="1" applyFill="1" applyBorder="1" applyAlignment="1">
      <alignment vertical="top"/>
    </xf>
    <xf numFmtId="0" fontId="10" fillId="2" borderId="10" xfId="1" applyFont="1" applyFill="1" applyBorder="1" applyAlignment="1">
      <alignment horizontal="center" vertical="top"/>
    </xf>
    <xf numFmtId="0" fontId="10" fillId="2" borderId="10" xfId="0" applyFont="1" applyFill="1" applyBorder="1" applyAlignment="1">
      <alignment vertical="top" wrapText="1"/>
    </xf>
    <xf numFmtId="0" fontId="10" fillId="2" borderId="10" xfId="0" applyFont="1" applyFill="1" applyBorder="1" applyAlignment="1">
      <alignment horizontal="left" vertical="top" wrapText="1"/>
    </xf>
    <xf numFmtId="0" fontId="10" fillId="2" borderId="10" xfId="0" applyFont="1" applyFill="1" applyBorder="1" applyAlignment="1">
      <alignment horizontal="center" vertical="top"/>
    </xf>
    <xf numFmtId="0" fontId="10" fillId="0" borderId="10" xfId="0" quotePrefix="1" applyFont="1" applyBorder="1" applyAlignment="1">
      <alignment horizontal="right" vertical="top" wrapText="1"/>
    </xf>
    <xf numFmtId="164" fontId="10" fillId="0" borderId="10" xfId="3" applyFont="1" applyBorder="1" applyAlignment="1">
      <alignment horizontal="right" vertical="top"/>
    </xf>
    <xf numFmtId="164" fontId="10" fillId="0" borderId="10" xfId="3" applyFont="1" applyBorder="1" applyAlignment="1">
      <alignment vertical="top"/>
    </xf>
    <xf numFmtId="164" fontId="10" fillId="2" borderId="10" xfId="3" applyFont="1" applyFill="1" applyBorder="1" applyAlignment="1">
      <alignment vertical="top"/>
    </xf>
    <xf numFmtId="0" fontId="10" fillId="0" borderId="10" xfId="1" applyFont="1" applyBorder="1" applyAlignment="1">
      <alignment vertical="top"/>
    </xf>
    <xf numFmtId="165" fontId="10" fillId="0" borderId="10" xfId="3" applyNumberFormat="1" applyFont="1" applyBorder="1" applyAlignment="1">
      <alignment vertical="top" wrapText="1"/>
    </xf>
    <xf numFmtId="0" fontId="10" fillId="0" borderId="10" xfId="0" applyFont="1" applyBorder="1" applyAlignment="1">
      <alignment horizontal="left" vertical="top"/>
    </xf>
    <xf numFmtId="0" fontId="10" fillId="2" borderId="10" xfId="1" applyFont="1" applyFill="1" applyBorder="1" applyAlignment="1">
      <alignment horizontal="left" vertical="top" wrapText="1"/>
    </xf>
    <xf numFmtId="0" fontId="11" fillId="2" borderId="10" xfId="1" applyFont="1" applyFill="1" applyBorder="1" applyAlignment="1">
      <alignment horizontal="center" vertical="top"/>
    </xf>
    <xf numFmtId="0" fontId="10" fillId="2" borderId="10" xfId="1" applyFont="1" applyFill="1" applyBorder="1" applyAlignment="1">
      <alignment horizontal="right" vertical="top" wrapText="1"/>
    </xf>
    <xf numFmtId="0" fontId="10" fillId="2" borderId="10" xfId="1" applyFont="1" applyFill="1" applyBorder="1" applyAlignment="1">
      <alignment horizontal="center" vertical="top" wrapText="1"/>
    </xf>
    <xf numFmtId="0" fontId="10" fillId="2" borderId="10" xfId="1" applyFont="1" applyFill="1" applyBorder="1" applyAlignment="1">
      <alignment vertical="top"/>
    </xf>
    <xf numFmtId="164" fontId="10" fillId="2" borderId="10" xfId="1" applyNumberFormat="1" applyFont="1" applyFill="1" applyBorder="1" applyAlignment="1">
      <alignment vertical="top"/>
    </xf>
    <xf numFmtId="10" fontId="10" fillId="2" borderId="10" xfId="3" applyNumberFormat="1" applyFont="1" applyFill="1" applyBorder="1" applyAlignment="1">
      <alignment vertical="top"/>
    </xf>
    <xf numFmtId="164" fontId="10" fillId="2" borderId="10" xfId="3" applyFont="1" applyFill="1" applyBorder="1" applyAlignment="1">
      <alignment horizontal="left" vertical="top" wrapText="1"/>
    </xf>
    <xf numFmtId="9" fontId="10" fillId="2" borderId="10" xfId="1" applyNumberFormat="1" applyFont="1" applyFill="1" applyBorder="1" applyAlignment="1">
      <alignment horizontal="center" vertical="top"/>
    </xf>
    <xf numFmtId="0" fontId="10" fillId="2" borderId="0" xfId="1" applyFont="1" applyFill="1" applyAlignment="1">
      <alignment vertical="top"/>
    </xf>
    <xf numFmtId="167" fontId="10" fillId="0" borderId="10" xfId="0" applyNumberFormat="1" applyFont="1" applyBorder="1" applyAlignment="1">
      <alignment horizontal="right" vertical="top"/>
    </xf>
    <xf numFmtId="167" fontId="10" fillId="2" borderId="10" xfId="1" applyNumberFormat="1" applyFont="1" applyFill="1" applyBorder="1" applyAlignment="1">
      <alignment horizontal="right" vertical="top"/>
    </xf>
    <xf numFmtId="0" fontId="10" fillId="0" borderId="10" xfId="1" applyFont="1" applyBorder="1"/>
    <xf numFmtId="14" fontId="10" fillId="0" borderId="10" xfId="0" applyNumberFormat="1" applyFont="1" applyBorder="1" applyAlignment="1">
      <alignment horizontal="right" vertical="center" wrapText="1"/>
    </xf>
    <xf numFmtId="164" fontId="10" fillId="0" borderId="10" xfId="3" applyFont="1" applyFill="1" applyBorder="1" applyAlignment="1">
      <alignment horizontal="left" vertical="center" wrapText="1"/>
    </xf>
    <xf numFmtId="0" fontId="10" fillId="0" borderId="10" xfId="0" applyFont="1" applyBorder="1" applyAlignment="1">
      <alignment wrapText="1"/>
    </xf>
    <xf numFmtId="0" fontId="10" fillId="0" borderId="10" xfId="0" applyFont="1" applyBorder="1" applyAlignment="1">
      <alignment horizontal="center"/>
    </xf>
    <xf numFmtId="9" fontId="10" fillId="0" borderId="10" xfId="1" applyNumberFormat="1" applyFont="1" applyBorder="1"/>
    <xf numFmtId="0" fontId="10" fillId="0" borderId="10" xfId="0" applyFont="1" applyBorder="1"/>
    <xf numFmtId="165" fontId="10" fillId="0" borderId="10" xfId="3" applyNumberFormat="1" applyFont="1" applyFill="1" applyBorder="1" applyAlignment="1">
      <alignment vertical="center" wrapText="1"/>
    </xf>
    <xf numFmtId="164" fontId="10" fillId="0" borderId="10" xfId="3" applyFont="1" applyFill="1" applyBorder="1"/>
    <xf numFmtId="0" fontId="10" fillId="0" borderId="10" xfId="1" applyFont="1" applyBorder="1" applyAlignment="1">
      <alignment wrapText="1"/>
    </xf>
    <xf numFmtId="0" fontId="10" fillId="0" borderId="10" xfId="1" applyFont="1" applyBorder="1" applyAlignment="1">
      <alignment horizontal="center"/>
    </xf>
    <xf numFmtId="0" fontId="10" fillId="0" borderId="10" xfId="0" applyFont="1" applyBorder="1" applyAlignment="1">
      <alignment vertical="center" wrapText="1"/>
    </xf>
    <xf numFmtId="9" fontId="10" fillId="0" borderId="10" xfId="5" applyFont="1" applyFill="1" applyBorder="1"/>
    <xf numFmtId="3" fontId="10" fillId="0" borderId="10" xfId="1" applyNumberFormat="1" applyFont="1" applyBorder="1"/>
    <xf numFmtId="168" fontId="10" fillId="0" borderId="10" xfId="0" applyNumberFormat="1" applyFont="1" applyBorder="1" applyAlignment="1">
      <alignment horizontal="right" vertical="center" wrapText="1"/>
    </xf>
    <xf numFmtId="165" fontId="10" fillId="0" borderId="10" xfId="3" applyNumberFormat="1" applyFont="1" applyFill="1" applyBorder="1" applyAlignment="1">
      <alignment horizontal="right" vertical="center" wrapText="1"/>
    </xf>
    <xf numFmtId="164" fontId="10" fillId="0" borderId="10" xfId="3" applyFont="1" applyFill="1" applyBorder="1" applyAlignment="1">
      <alignment horizontal="left" vertical="top" wrapText="1"/>
    </xf>
    <xf numFmtId="9" fontId="10" fillId="0" borderId="10" xfId="0" applyNumberFormat="1" applyFont="1" applyBorder="1"/>
    <xf numFmtId="14" fontId="10" fillId="0" borderId="10" xfId="0" applyNumberFormat="1" applyFont="1" applyBorder="1" applyAlignment="1">
      <alignment horizontal="left"/>
    </xf>
    <xf numFmtId="14" fontId="10" fillId="0" borderId="10" xfId="0" applyNumberFormat="1" applyFont="1" applyBorder="1"/>
    <xf numFmtId="14" fontId="10" fillId="0" borderId="10" xfId="0" applyNumberFormat="1" applyFont="1" applyBorder="1" applyAlignment="1">
      <alignment horizontal="center" vertical="center"/>
    </xf>
    <xf numFmtId="164" fontId="10" fillId="0" borderId="10" xfId="3" applyFont="1" applyFill="1" applyBorder="1" applyAlignment="1">
      <alignment horizontal="right" vertical="center"/>
    </xf>
    <xf numFmtId="3" fontId="10" fillId="0" borderId="10" xfId="0" applyNumberFormat="1" applyFont="1" applyBorder="1" applyAlignment="1">
      <alignment horizontal="right" vertical="center" wrapText="1"/>
    </xf>
    <xf numFmtId="164" fontId="10" fillId="0" borderId="10" xfId="3" applyFont="1" applyFill="1" applyBorder="1" applyAlignment="1">
      <alignment horizontal="left" vertical="center"/>
    </xf>
    <xf numFmtId="164" fontId="10" fillId="0" borderId="10" xfId="3" applyFont="1" applyFill="1" applyBorder="1" applyAlignment="1">
      <alignment wrapText="1"/>
    </xf>
    <xf numFmtId="9" fontId="10" fillId="0" borderId="10" xfId="0" applyNumberFormat="1" applyFont="1" applyBorder="1" applyAlignment="1">
      <alignment wrapText="1"/>
    </xf>
    <xf numFmtId="0" fontId="10" fillId="3" borderId="15" xfId="1" applyFont="1" applyFill="1" applyBorder="1" applyAlignment="1">
      <alignment horizontal="left" wrapText="1"/>
    </xf>
    <xf numFmtId="0" fontId="10" fillId="0" borderId="15" xfId="1" applyFont="1" applyBorder="1" applyAlignment="1">
      <alignment horizontal="left"/>
    </xf>
    <xf numFmtId="0" fontId="10" fillId="0" borderId="15" xfId="1" applyFont="1" applyBorder="1" applyAlignment="1">
      <alignment horizontal="left" wrapText="1"/>
    </xf>
    <xf numFmtId="0" fontId="10" fillId="0" borderId="15" xfId="0" applyFont="1" applyBorder="1" applyAlignment="1">
      <alignment horizontal="left" wrapText="1"/>
    </xf>
    <xf numFmtId="14" fontId="10" fillId="0" borderId="15" xfId="0" applyNumberFormat="1" applyFont="1" applyBorder="1" applyAlignment="1">
      <alignment horizontal="left" wrapText="1"/>
    </xf>
    <xf numFmtId="164" fontId="10" fillId="0" borderId="15" xfId="3" applyFont="1" applyFill="1" applyBorder="1" applyAlignment="1">
      <alignment horizontal="left" wrapText="1"/>
    </xf>
    <xf numFmtId="3" fontId="10" fillId="0" borderId="15" xfId="1" applyNumberFormat="1" applyFont="1" applyBorder="1" applyAlignment="1">
      <alignment horizontal="left"/>
    </xf>
    <xf numFmtId="0" fontId="10" fillId="4" borderId="15" xfId="0" applyFont="1" applyFill="1" applyBorder="1" applyAlignment="1">
      <alignment horizontal="left" wrapText="1"/>
    </xf>
    <xf numFmtId="164" fontId="10" fillId="0" borderId="15" xfId="3" applyFont="1" applyBorder="1" applyAlignment="1">
      <alignment horizontal="left"/>
    </xf>
    <xf numFmtId="9" fontId="10" fillId="0" borderId="15" xfId="5" applyFont="1" applyBorder="1" applyAlignment="1">
      <alignment horizontal="left"/>
    </xf>
    <xf numFmtId="3" fontId="10" fillId="0" borderId="17" xfId="1" applyNumberFormat="1" applyFont="1" applyBorder="1" applyAlignment="1">
      <alignment horizontal="left"/>
    </xf>
    <xf numFmtId="0" fontId="10" fillId="0" borderId="17" xfId="1" applyFont="1" applyBorder="1" applyAlignment="1">
      <alignment horizontal="left"/>
    </xf>
    <xf numFmtId="0" fontId="13" fillId="0" borderId="0" xfId="0" applyFont="1" applyAlignment="1">
      <alignment horizontal="center"/>
    </xf>
    <xf numFmtId="0" fontId="9" fillId="0" borderId="1" xfId="1" applyFont="1" applyBorder="1" applyAlignment="1">
      <alignment horizontal="center" vertical="center" wrapText="1"/>
    </xf>
    <xf numFmtId="0" fontId="9" fillId="0" borderId="10" xfId="1" applyFont="1" applyBorder="1" applyAlignment="1">
      <alignment horizontal="center" vertical="center" wrapText="1"/>
    </xf>
    <xf numFmtId="167" fontId="9" fillId="0" borderId="14" xfId="1" applyNumberFormat="1" applyFont="1" applyBorder="1" applyAlignment="1">
      <alignment horizontal="right" vertical="center" wrapText="1"/>
    </xf>
    <xf numFmtId="10" fontId="9" fillId="0" borderId="14" xfId="3" applyNumberFormat="1" applyFont="1" applyBorder="1" applyAlignment="1">
      <alignment horizontal="center" vertical="center" wrapText="1"/>
    </xf>
    <xf numFmtId="0" fontId="14" fillId="0" borderId="0" xfId="1" applyFont="1" applyAlignment="1">
      <alignment horizontal="center" vertical="center"/>
    </xf>
    <xf numFmtId="0" fontId="10" fillId="0" borderId="10" xfId="1" applyFont="1" applyBorder="1" applyAlignment="1">
      <alignment horizontal="left" vertical="top" wrapText="1"/>
    </xf>
    <xf numFmtId="0" fontId="10" fillId="0" borderId="10" xfId="1" applyFont="1" applyBorder="1" applyAlignment="1">
      <alignment horizontal="center" vertical="top" wrapText="1"/>
    </xf>
    <xf numFmtId="0" fontId="11" fillId="0" borderId="10" xfId="1" applyFont="1" applyBorder="1" applyAlignment="1">
      <alignment horizontal="center" vertical="top"/>
    </xf>
    <xf numFmtId="0" fontId="10" fillId="0" borderId="10" xfId="1" applyFont="1" applyBorder="1" applyAlignment="1">
      <alignment horizontal="right" vertical="top" wrapText="1"/>
    </xf>
    <xf numFmtId="0" fontId="10" fillId="0" borderId="10" xfId="1" quotePrefix="1" applyFont="1" applyBorder="1" applyAlignment="1">
      <alignment horizontal="center" vertical="top"/>
    </xf>
    <xf numFmtId="0" fontId="15" fillId="0" borderId="10" xfId="0" applyFont="1" applyBorder="1" applyAlignment="1">
      <alignment vertical="top"/>
    </xf>
    <xf numFmtId="166" fontId="10" fillId="0" borderId="10" xfId="1" applyNumberFormat="1" applyFont="1" applyBorder="1" applyAlignment="1">
      <alignment vertical="top"/>
    </xf>
    <xf numFmtId="164" fontId="10" fillId="0" borderId="10" xfId="1" applyNumberFormat="1" applyFont="1" applyBorder="1" applyAlignment="1">
      <alignment vertical="top"/>
    </xf>
    <xf numFmtId="10" fontId="10" fillId="0" borderId="10" xfId="3" applyNumberFormat="1" applyFont="1" applyFill="1" applyBorder="1" applyAlignment="1">
      <alignment vertical="top"/>
    </xf>
    <xf numFmtId="9" fontId="10" fillId="0" borderId="10" xfId="1" applyNumberFormat="1" applyFont="1" applyBorder="1" applyAlignment="1">
      <alignment horizontal="center" vertical="top"/>
    </xf>
    <xf numFmtId="0" fontId="10" fillId="0" borderId="10" xfId="1" applyFont="1" applyBorder="1" applyAlignment="1">
      <alignment vertical="top" wrapText="1"/>
    </xf>
    <xf numFmtId="0" fontId="10" fillId="0" borderId="0" xfId="1" applyFont="1" applyAlignment="1">
      <alignment vertical="top"/>
    </xf>
    <xf numFmtId="167" fontId="10" fillId="0" borderId="10" xfId="0" applyNumberFormat="1" applyFont="1" applyBorder="1" applyAlignment="1">
      <alignment horizontal="right" vertical="top" wrapText="1"/>
    </xf>
    <xf numFmtId="0" fontId="15" fillId="0" borderId="10" xfId="0" quotePrefix="1" applyFont="1" applyBorder="1" applyAlignment="1">
      <alignment vertical="top"/>
    </xf>
    <xf numFmtId="167" fontId="10" fillId="0" borderId="10" xfId="0" quotePrefix="1" applyNumberFormat="1" applyFont="1" applyBorder="1" applyAlignment="1">
      <alignment horizontal="right" vertical="top" wrapText="1"/>
    </xf>
    <xf numFmtId="167" fontId="10" fillId="0" borderId="10" xfId="1" quotePrefix="1" applyNumberFormat="1" applyFont="1" applyBorder="1" applyAlignment="1">
      <alignment horizontal="right" vertical="top"/>
    </xf>
    <xf numFmtId="164" fontId="10" fillId="0" borderId="10" xfId="3" quotePrefix="1" applyFont="1" applyFill="1" applyBorder="1" applyAlignment="1">
      <alignment vertical="top"/>
    </xf>
    <xf numFmtId="9" fontId="10" fillId="0" borderId="10" xfId="1" quotePrefix="1" applyNumberFormat="1" applyFont="1" applyBorder="1" applyAlignment="1">
      <alignment horizontal="center" vertical="top"/>
    </xf>
    <xf numFmtId="164" fontId="10" fillId="0" borderId="10" xfId="3" quotePrefix="1" applyFont="1" applyFill="1" applyBorder="1" applyAlignment="1">
      <alignment horizontal="left" vertical="top" wrapText="1"/>
    </xf>
    <xf numFmtId="10" fontId="10" fillId="0" borderId="10" xfId="3" quotePrefix="1" applyNumberFormat="1" applyFont="1" applyFill="1" applyBorder="1" applyAlignment="1">
      <alignment vertical="top"/>
    </xf>
    <xf numFmtId="164" fontId="10" fillId="0" borderId="10" xfId="3" quotePrefix="1" applyFont="1" applyFill="1" applyBorder="1" applyAlignment="1">
      <alignment vertical="top" wrapText="1"/>
    </xf>
    <xf numFmtId="0" fontId="10" fillId="0" borderId="10" xfId="0" quotePrefix="1" applyFont="1" applyBorder="1" applyAlignment="1">
      <alignment horizontal="center" vertical="top"/>
    </xf>
    <xf numFmtId="0" fontId="10" fillId="0" borderId="0" xfId="0" applyFont="1" applyAlignment="1">
      <alignment vertical="top"/>
    </xf>
    <xf numFmtId="165" fontId="10" fillId="0" borderId="10" xfId="3" applyNumberFormat="1" applyFont="1" applyFill="1" applyBorder="1" applyAlignment="1">
      <alignment vertical="top" wrapText="1"/>
    </xf>
    <xf numFmtId="0" fontId="10" fillId="2" borderId="10" xfId="1" applyFont="1" applyFill="1" applyBorder="1" applyAlignment="1">
      <alignment vertical="top" wrapText="1"/>
    </xf>
    <xf numFmtId="0" fontId="10" fillId="2" borderId="10" xfId="1" quotePrefix="1" applyFont="1" applyFill="1" applyBorder="1" applyAlignment="1">
      <alignment horizontal="center" vertical="top"/>
    </xf>
    <xf numFmtId="167" fontId="10" fillId="2" borderId="10" xfId="0" applyNumberFormat="1" applyFont="1" applyFill="1" applyBorder="1" applyAlignment="1">
      <alignment horizontal="right" vertical="top" wrapText="1"/>
    </xf>
    <xf numFmtId="164" fontId="10" fillId="2" borderId="10" xfId="3" quotePrefix="1" applyFont="1" applyFill="1" applyBorder="1" applyAlignment="1">
      <alignment vertical="top"/>
    </xf>
    <xf numFmtId="9" fontId="10" fillId="2" borderId="10" xfId="1" quotePrefix="1" applyNumberFormat="1" applyFont="1" applyFill="1" applyBorder="1" applyAlignment="1">
      <alignment horizontal="center" vertical="top"/>
    </xf>
    <xf numFmtId="167" fontId="10" fillId="0" borderId="10" xfId="1" applyNumberFormat="1" applyFont="1" applyBorder="1" applyAlignment="1">
      <alignment horizontal="right" vertical="top"/>
    </xf>
    <xf numFmtId="0" fontId="11" fillId="3" borderId="10" xfId="1" applyFont="1" applyFill="1" applyBorder="1" applyAlignment="1">
      <alignment horizontal="center" vertical="top"/>
    </xf>
    <xf numFmtId="0" fontId="10" fillId="3" borderId="10" xfId="0" quotePrefix="1" applyFont="1" applyFill="1" applyBorder="1" applyAlignment="1">
      <alignment horizontal="center" vertical="top"/>
    </xf>
    <xf numFmtId="167" fontId="10" fillId="3" borderId="10" xfId="0" quotePrefix="1" applyNumberFormat="1" applyFont="1" applyFill="1" applyBorder="1" applyAlignment="1">
      <alignment horizontal="right" vertical="top"/>
    </xf>
    <xf numFmtId="164" fontId="10" fillId="3" borderId="10" xfId="1" applyNumberFormat="1" applyFont="1" applyFill="1" applyBorder="1" applyAlignment="1">
      <alignment vertical="top"/>
    </xf>
    <xf numFmtId="164" fontId="10" fillId="3" borderId="10" xfId="3" quotePrefix="1" applyFont="1" applyFill="1" applyBorder="1" applyAlignment="1">
      <alignment horizontal="right" vertical="top"/>
    </xf>
    <xf numFmtId="164" fontId="10" fillId="3" borderId="10" xfId="3" applyFont="1" applyFill="1" applyBorder="1" applyAlignment="1">
      <alignment vertical="top"/>
    </xf>
    <xf numFmtId="0" fontId="10" fillId="3" borderId="10" xfId="0" quotePrefix="1" applyFont="1" applyFill="1" applyBorder="1" applyAlignment="1">
      <alignment vertical="top"/>
    </xf>
    <xf numFmtId="164" fontId="10" fillId="3" borderId="10" xfId="3" applyFont="1" applyFill="1" applyBorder="1" applyAlignment="1">
      <alignment horizontal="left" vertical="top" wrapText="1"/>
    </xf>
    <xf numFmtId="0" fontId="10" fillId="3" borderId="0" xfId="0" applyFont="1" applyFill="1" applyAlignment="1">
      <alignment vertical="top"/>
    </xf>
    <xf numFmtId="0" fontId="10" fillId="0" borderId="10" xfId="1" quotePrefix="1" applyFont="1" applyBorder="1" applyAlignment="1">
      <alignment horizontal="right" vertical="top" wrapText="1"/>
    </xf>
    <xf numFmtId="0" fontId="10" fillId="0" borderId="10" xfId="1" quotePrefix="1" applyFont="1" applyBorder="1" applyAlignment="1">
      <alignment vertical="top"/>
    </xf>
    <xf numFmtId="0" fontId="14" fillId="0" borderId="0" xfId="0" applyFont="1" applyAlignment="1">
      <alignment vertical="top" wrapText="1"/>
    </xf>
    <xf numFmtId="0" fontId="14" fillId="0" borderId="10" xfId="0" applyFont="1" applyBorder="1" applyAlignment="1">
      <alignment vertical="top" wrapText="1"/>
    </xf>
    <xf numFmtId="0" fontId="14" fillId="0" borderId="0" xfId="0" applyFont="1" applyAlignment="1">
      <alignment horizontal="left" vertical="top" wrapText="1"/>
    </xf>
    <xf numFmtId="0" fontId="10" fillId="0" borderId="10" xfId="0" quotePrefix="1" applyFont="1" applyBorder="1" applyAlignment="1">
      <alignment vertical="top"/>
    </xf>
    <xf numFmtId="167" fontId="10" fillId="0" borderId="10" xfId="0" quotePrefix="1" applyNumberFormat="1" applyFont="1" applyBorder="1" applyAlignment="1">
      <alignment horizontal="right" vertical="top"/>
    </xf>
    <xf numFmtId="164" fontId="10" fillId="0" borderId="10" xfId="3" applyFont="1" applyBorder="1" applyAlignment="1">
      <alignment horizontal="left" vertical="top" wrapText="1"/>
    </xf>
    <xf numFmtId="3" fontId="10" fillId="0" borderId="10" xfId="1" applyNumberFormat="1" applyFont="1" applyBorder="1" applyAlignment="1">
      <alignment vertical="top"/>
    </xf>
    <xf numFmtId="0" fontId="10" fillId="0" borderId="10" xfId="1" applyFont="1" applyBorder="1" applyAlignment="1">
      <alignment horizontal="right" vertical="top"/>
    </xf>
    <xf numFmtId="0" fontId="10" fillId="0" borderId="10" xfId="1" applyFont="1" applyBorder="1" applyAlignment="1">
      <alignment horizontal="left" vertical="top"/>
    </xf>
    <xf numFmtId="0" fontId="10" fillId="3" borderId="10" xfId="1" applyFont="1" applyFill="1" applyBorder="1" applyAlignment="1">
      <alignment horizontal="left" vertical="top" wrapText="1"/>
    </xf>
    <xf numFmtId="0" fontId="10" fillId="3" borderId="10" xfId="1" applyFont="1" applyFill="1" applyBorder="1" applyAlignment="1">
      <alignment horizontal="center" vertical="top" wrapText="1"/>
    </xf>
    <xf numFmtId="164" fontId="10" fillId="3" borderId="10" xfId="3" quotePrefix="1" applyFont="1" applyFill="1" applyBorder="1" applyAlignment="1">
      <alignment vertical="top"/>
    </xf>
    <xf numFmtId="164" fontId="10" fillId="3" borderId="10" xfId="3" quotePrefix="1" applyFont="1" applyFill="1" applyBorder="1" applyAlignment="1">
      <alignment horizontal="left" vertical="top" wrapText="1"/>
    </xf>
    <xf numFmtId="164" fontId="10" fillId="0" borderId="10" xfId="3" quotePrefix="1" applyFont="1" applyFill="1" applyBorder="1" applyAlignment="1">
      <alignment horizontal="right" vertical="top"/>
    </xf>
    <xf numFmtId="0" fontId="11" fillId="0" borderId="10" xfId="0" applyFont="1" applyBorder="1" applyAlignment="1">
      <alignment horizontal="center" vertical="top" wrapText="1"/>
    </xf>
    <xf numFmtId="167" fontId="10" fillId="2" borderId="10" xfId="1" quotePrefix="1" applyNumberFormat="1" applyFont="1" applyFill="1" applyBorder="1" applyAlignment="1">
      <alignment horizontal="right" vertical="top"/>
    </xf>
    <xf numFmtId="0" fontId="10" fillId="0" borderId="10" xfId="0" applyFont="1" applyBorder="1" applyAlignment="1">
      <alignment horizontal="left" vertical="center" wrapText="1"/>
    </xf>
    <xf numFmtId="0" fontId="16" fillId="0" borderId="0" xfId="1" applyFont="1"/>
    <xf numFmtId="1" fontId="10" fillId="0" borderId="10" xfId="0" applyNumberFormat="1" applyFont="1" applyBorder="1" applyAlignment="1">
      <alignment horizontal="center"/>
    </xf>
    <xf numFmtId="3" fontId="10" fillId="0" borderId="15" xfId="0" applyNumberFormat="1" applyFont="1" applyBorder="1" applyAlignment="1">
      <alignment horizontal="left" wrapText="1"/>
    </xf>
    <xf numFmtId="165" fontId="10" fillId="0" borderId="15" xfId="3" applyNumberFormat="1" applyFont="1" applyBorder="1" applyAlignment="1">
      <alignment horizontal="left" wrapText="1"/>
    </xf>
    <xf numFmtId="9" fontId="10" fillId="0" borderId="15" xfId="0" applyNumberFormat="1" applyFont="1" applyBorder="1" applyAlignment="1">
      <alignment horizontal="left" wrapText="1"/>
    </xf>
    <xf numFmtId="165" fontId="10" fillId="0" borderId="15" xfId="3" applyNumberFormat="1" applyFont="1" applyBorder="1" applyAlignment="1">
      <alignment horizontal="left"/>
    </xf>
    <xf numFmtId="0" fontId="10" fillId="0" borderId="10" xfId="1" applyFont="1" applyBorder="1" applyAlignment="1">
      <alignment horizontal="left" wrapText="1"/>
    </xf>
    <xf numFmtId="1" fontId="10" fillId="0" borderId="15" xfId="0" applyNumberFormat="1" applyFont="1" applyBorder="1" applyAlignment="1">
      <alignment horizontal="left" wrapText="1"/>
    </xf>
    <xf numFmtId="164" fontId="10" fillId="0" borderId="15" xfId="0" applyNumberFormat="1" applyFont="1" applyBorder="1" applyAlignment="1">
      <alignment horizontal="left" wrapText="1"/>
    </xf>
    <xf numFmtId="164" fontId="10" fillId="0" borderId="15" xfId="1" applyNumberFormat="1" applyFont="1" applyBorder="1" applyAlignment="1">
      <alignment horizontal="left"/>
    </xf>
    <xf numFmtId="9" fontId="10" fillId="0" borderId="15" xfId="1" applyNumberFormat="1" applyFont="1" applyBorder="1" applyAlignment="1">
      <alignment horizontal="left"/>
    </xf>
    <xf numFmtId="164" fontId="10" fillId="0" borderId="15" xfId="3" applyFont="1" applyBorder="1" applyAlignment="1">
      <alignment horizontal="left" wrapText="1"/>
    </xf>
    <xf numFmtId="0" fontId="10" fillId="3" borderId="15" xfId="0" applyFont="1" applyFill="1" applyBorder="1" applyAlignment="1">
      <alignment horizontal="left" wrapText="1"/>
    </xf>
    <xf numFmtId="14" fontId="10" fillId="3" borderId="15" xfId="0" applyNumberFormat="1" applyFont="1" applyFill="1" applyBorder="1" applyAlignment="1">
      <alignment horizontal="left" wrapText="1"/>
    </xf>
    <xf numFmtId="168" fontId="10" fillId="0" borderId="15" xfId="0" applyNumberFormat="1" applyFont="1" applyBorder="1" applyAlignment="1">
      <alignment horizontal="left" wrapText="1"/>
    </xf>
    <xf numFmtId="0" fontId="10" fillId="0" borderId="15" xfId="0" applyFont="1" applyBorder="1" applyAlignment="1">
      <alignment horizontal="left"/>
    </xf>
    <xf numFmtId="14" fontId="10" fillId="0" borderId="15" xfId="1" applyNumberFormat="1" applyFont="1" applyBorder="1" applyAlignment="1">
      <alignment horizontal="left"/>
    </xf>
    <xf numFmtId="0" fontId="10" fillId="0" borderId="15" xfId="1" applyFont="1" applyBorder="1" applyAlignment="1">
      <alignment horizontal="left" indent="1"/>
    </xf>
    <xf numFmtId="9" fontId="10" fillId="3" borderId="15" xfId="1" applyNumberFormat="1" applyFont="1" applyFill="1" applyBorder="1" applyAlignment="1">
      <alignment horizontal="left"/>
    </xf>
    <xf numFmtId="0" fontId="10" fillId="3" borderId="15" xfId="1" applyFont="1" applyFill="1" applyBorder="1" applyAlignment="1">
      <alignment horizontal="left"/>
    </xf>
    <xf numFmtId="1" fontId="10" fillId="0" borderId="14" xfId="0" applyNumberFormat="1" applyFont="1" applyBorder="1" applyAlignment="1">
      <alignment horizontal="center"/>
    </xf>
    <xf numFmtId="0" fontId="10" fillId="0" borderId="17" xfId="0" applyFont="1" applyBorder="1" applyAlignment="1">
      <alignment horizontal="left" wrapText="1"/>
    </xf>
    <xf numFmtId="0" fontId="10" fillId="0" borderId="17" xfId="1" applyFont="1" applyBorder="1" applyAlignment="1">
      <alignment horizontal="left" wrapText="1"/>
    </xf>
    <xf numFmtId="164" fontId="10" fillId="0" borderId="17" xfId="3" applyFont="1" applyBorder="1" applyAlignment="1">
      <alignment horizontal="left" wrapText="1"/>
    </xf>
    <xf numFmtId="164" fontId="10" fillId="0" borderId="17" xfId="1" applyNumberFormat="1" applyFont="1" applyBorder="1" applyAlignment="1">
      <alignment horizontal="left"/>
    </xf>
    <xf numFmtId="9" fontId="10" fillId="0" borderId="17" xfId="1" applyNumberFormat="1" applyFont="1" applyBorder="1" applyAlignment="1">
      <alignment horizontal="left"/>
    </xf>
    <xf numFmtId="0" fontId="10" fillId="0" borderId="14" xfId="1" applyFont="1" applyBorder="1" applyAlignment="1">
      <alignment horizontal="left" wrapText="1"/>
    </xf>
    <xf numFmtId="1" fontId="10" fillId="0" borderId="15" xfId="0" applyNumberFormat="1" applyFont="1" applyBorder="1" applyAlignment="1">
      <alignment horizontal="center"/>
    </xf>
    <xf numFmtId="0" fontId="10" fillId="0" borderId="15" xfId="0" applyFont="1" applyBorder="1" applyAlignment="1">
      <alignment vertical="center" wrapText="1"/>
    </xf>
    <xf numFmtId="0" fontId="10" fillId="0" borderId="15" xfId="0" applyFont="1" applyBorder="1" applyAlignment="1">
      <alignment horizontal="center" vertical="center" wrapText="1"/>
    </xf>
    <xf numFmtId="4" fontId="10" fillId="0" borderId="15" xfId="0" applyNumberFormat="1" applyFont="1" applyBorder="1" applyAlignment="1">
      <alignment horizontal="center" vertical="center" wrapText="1"/>
    </xf>
    <xf numFmtId="0" fontId="10" fillId="0" borderId="15" xfId="0" applyFont="1" applyBorder="1" applyAlignment="1">
      <alignment horizontal="left" vertical="center" wrapText="1"/>
    </xf>
    <xf numFmtId="0" fontId="10" fillId="0" borderId="15" xfId="0" applyFont="1" applyBorder="1" applyAlignment="1">
      <alignment horizontal="justify" vertical="center" wrapText="1"/>
    </xf>
    <xf numFmtId="0" fontId="10" fillId="0" borderId="15" xfId="0" applyFont="1" applyBorder="1" applyAlignment="1">
      <alignment horizontal="justify" vertical="center"/>
    </xf>
    <xf numFmtId="17" fontId="10" fillId="0" borderId="15" xfId="0" applyNumberFormat="1" applyFont="1" applyBorder="1" applyAlignment="1">
      <alignment horizontal="center" vertical="center" wrapText="1"/>
    </xf>
    <xf numFmtId="3" fontId="10" fillId="0" borderId="15" xfId="1" applyNumberFormat="1" applyFont="1" applyBorder="1" applyAlignment="1">
      <alignment horizontal="center" vertical="center"/>
    </xf>
    <xf numFmtId="164" fontId="10" fillId="0" borderId="15" xfId="3" applyFont="1" applyBorder="1" applyAlignment="1">
      <alignment horizontal="center" vertical="center"/>
    </xf>
    <xf numFmtId="164" fontId="10" fillId="0" borderId="15" xfId="3" applyFont="1" applyBorder="1" applyAlignment="1">
      <alignment horizontal="left" vertical="center" indent="1"/>
    </xf>
    <xf numFmtId="0" fontId="10" fillId="0" borderId="15" xfId="0" applyFont="1" applyBorder="1" applyAlignment="1">
      <alignment horizontal="center" vertical="top"/>
    </xf>
    <xf numFmtId="0" fontId="10" fillId="0" borderId="15" xfId="1" applyFont="1" applyBorder="1" applyAlignment="1">
      <alignment horizontal="center" vertical="top"/>
    </xf>
    <xf numFmtId="0" fontId="10" fillId="0" borderId="15" xfId="1" applyFont="1" applyBorder="1" applyAlignment="1">
      <alignment horizontal="right"/>
    </xf>
    <xf numFmtId="4" fontId="10" fillId="0" borderId="15" xfId="1" applyNumberFormat="1" applyFont="1" applyBorder="1" applyAlignment="1">
      <alignment horizontal="center" vertical="center"/>
    </xf>
    <xf numFmtId="0" fontId="10" fillId="0" borderId="15" xfId="1" applyFont="1" applyBorder="1" applyAlignment="1">
      <alignment horizontal="right" wrapText="1"/>
    </xf>
    <xf numFmtId="0" fontId="10" fillId="0" borderId="15" xfId="1" applyFont="1" applyBorder="1" applyAlignment="1">
      <alignment horizontal="left" vertical="top" wrapText="1"/>
    </xf>
    <xf numFmtId="0" fontId="10" fillId="0" borderId="15" xfId="1" applyFont="1" applyBorder="1" applyAlignment="1">
      <alignment horizontal="center"/>
    </xf>
    <xf numFmtId="164" fontId="10" fillId="0" borderId="15" xfId="3" applyFont="1" applyBorder="1" applyAlignment="1">
      <alignment horizontal="center" vertical="center" wrapText="1"/>
    </xf>
    <xf numFmtId="0" fontId="10" fillId="0" borderId="15" xfId="0" applyFont="1" applyBorder="1" applyAlignment="1">
      <alignment wrapText="1"/>
    </xf>
    <xf numFmtId="4" fontId="10" fillId="0" borderId="15" xfId="1" applyNumberFormat="1" applyFont="1" applyBorder="1"/>
    <xf numFmtId="164" fontId="10" fillId="0" borderId="15" xfId="3" applyFont="1" applyBorder="1"/>
    <xf numFmtId="17" fontId="10" fillId="0" borderId="17" xfId="0" applyNumberFormat="1" applyFont="1" applyBorder="1" applyAlignment="1">
      <alignment horizontal="center" vertical="center" wrapText="1"/>
    </xf>
    <xf numFmtId="0" fontId="10" fillId="0" borderId="17" xfId="0" applyFont="1" applyBorder="1" applyAlignment="1">
      <alignment horizontal="center" vertical="center" wrapText="1"/>
    </xf>
    <xf numFmtId="4" fontId="10" fillId="0" borderId="17" xfId="1" applyNumberFormat="1" applyFont="1" applyBorder="1"/>
    <xf numFmtId="164" fontId="10" fillId="0" borderId="17" xfId="3" applyFont="1" applyBorder="1"/>
    <xf numFmtId="0" fontId="10" fillId="0" borderId="4" xfId="0" applyFont="1" applyBorder="1" applyAlignment="1">
      <alignment horizontal="center" vertical="top"/>
    </xf>
    <xf numFmtId="0" fontId="10" fillId="0" borderId="0" xfId="1" applyFont="1" applyAlignment="1">
      <alignment horizontal="center"/>
    </xf>
    <xf numFmtId="0" fontId="10" fillId="0" borderId="10" xfId="0" applyFont="1" applyBorder="1" applyAlignment="1">
      <alignment horizontal="center" vertical="center" wrapText="1"/>
    </xf>
    <xf numFmtId="0" fontId="10" fillId="0" borderId="0" xfId="1" applyFont="1" applyAlignment="1">
      <alignment horizontal="right"/>
    </xf>
    <xf numFmtId="3" fontId="10" fillId="0" borderId="15" xfId="0" applyNumberFormat="1" applyFont="1" applyBorder="1" applyAlignment="1">
      <alignment horizontal="left" vertical="center" wrapText="1"/>
    </xf>
    <xf numFmtId="3" fontId="10" fillId="0" borderId="15" xfId="0" applyNumberFormat="1" applyFont="1" applyBorder="1" applyAlignment="1">
      <alignment horizontal="center" vertical="center" wrapText="1"/>
    </xf>
    <xf numFmtId="0" fontId="10" fillId="0" borderId="16" xfId="0" applyFont="1" applyBorder="1" applyAlignment="1">
      <alignment horizontal="left" vertical="center" wrapText="1"/>
    </xf>
    <xf numFmtId="0" fontId="10" fillId="0" borderId="16" xfId="0" applyFont="1" applyBorder="1" applyAlignment="1">
      <alignment horizontal="center" vertical="center" wrapText="1"/>
    </xf>
    <xf numFmtId="0" fontId="10" fillId="0" borderId="0" xfId="0" applyFont="1" applyAlignment="1">
      <alignment wrapText="1"/>
    </xf>
    <xf numFmtId="3" fontId="10" fillId="0" borderId="15" xfId="0" applyNumberFormat="1" applyFont="1" applyBorder="1" applyAlignment="1">
      <alignment vertical="center" wrapText="1"/>
    </xf>
    <xf numFmtId="0" fontId="10" fillId="0" borderId="18" xfId="0" applyFont="1" applyBorder="1" applyAlignment="1">
      <alignment horizontal="center" vertical="top"/>
    </xf>
    <xf numFmtId="0" fontId="10" fillId="0" borderId="19" xfId="0" applyFont="1" applyBorder="1" applyAlignment="1">
      <alignment horizontal="left" vertical="center" wrapText="1"/>
    </xf>
    <xf numFmtId="0" fontId="10" fillId="0" borderId="20" xfId="1" applyFont="1" applyBorder="1" applyAlignment="1">
      <alignment horizontal="center"/>
    </xf>
    <xf numFmtId="0" fontId="10" fillId="0" borderId="19" xfId="0" applyFont="1" applyBorder="1" applyAlignment="1">
      <alignment horizontal="center" vertical="center" wrapText="1"/>
    </xf>
    <xf numFmtId="0" fontId="10" fillId="0" borderId="20" xfId="1" applyFont="1" applyBorder="1" applyAlignment="1">
      <alignment horizontal="right"/>
    </xf>
    <xf numFmtId="0" fontId="10" fillId="0" borderId="0" xfId="0" applyFont="1" applyAlignment="1">
      <alignment horizontal="center" vertical="top"/>
    </xf>
    <xf numFmtId="0" fontId="10" fillId="0" borderId="0" xfId="0" applyFont="1" applyAlignment="1">
      <alignment horizontal="left" vertical="center" wrapText="1"/>
    </xf>
    <xf numFmtId="0" fontId="10" fillId="0" borderId="0" xfId="0" applyFont="1" applyAlignment="1">
      <alignment vertical="center" wrapText="1"/>
    </xf>
    <xf numFmtId="0" fontId="10" fillId="0" borderId="0" xfId="1" applyFont="1" applyAlignment="1">
      <alignment horizontal="center" vertical="top"/>
    </xf>
    <xf numFmtId="0" fontId="10" fillId="0" borderId="0" xfId="1" applyFont="1" applyAlignment="1">
      <alignment horizontal="left" vertical="top" wrapText="1"/>
    </xf>
    <xf numFmtId="0" fontId="10" fillId="0" borderId="0" xfId="0" applyFont="1" applyAlignment="1">
      <alignment horizontal="center" vertical="center" wrapText="1"/>
    </xf>
    <xf numFmtId="0" fontId="10" fillId="0" borderId="0" xfId="1" applyFont="1" applyAlignment="1">
      <alignment horizontal="left" wrapText="1"/>
    </xf>
    <xf numFmtId="0" fontId="10" fillId="0" borderId="0" xfId="1" applyFont="1" applyAlignment="1">
      <alignment horizontal="left"/>
    </xf>
    <xf numFmtId="0" fontId="10" fillId="0" borderId="0" xfId="0" applyFont="1" applyAlignment="1">
      <alignment horizontal="justify" vertical="center" wrapText="1"/>
    </xf>
    <xf numFmtId="3" fontId="10" fillId="0" borderId="0" xfId="0" applyNumberFormat="1" applyFont="1" applyAlignment="1">
      <alignment horizontal="left" vertical="center" wrapText="1"/>
    </xf>
    <xf numFmtId="3" fontId="10" fillId="0" borderId="0" xfId="0" applyNumberFormat="1" applyFont="1" applyAlignment="1">
      <alignment horizontal="center" vertical="center" wrapText="1"/>
    </xf>
    <xf numFmtId="0" fontId="10" fillId="0" borderId="0" xfId="0" applyFont="1" applyAlignment="1">
      <alignment horizontal="left" wrapText="1"/>
    </xf>
    <xf numFmtId="9" fontId="10" fillId="0" borderId="0" xfId="1" applyNumberFormat="1" applyFont="1" applyAlignment="1">
      <alignment horizontal="left"/>
    </xf>
    <xf numFmtId="0" fontId="10" fillId="0" borderId="0" xfId="1" applyFont="1"/>
    <xf numFmtId="0" fontId="16" fillId="0" borderId="0" xfId="1" applyFont="1" applyAlignment="1">
      <alignment wrapText="1"/>
    </xf>
    <xf numFmtId="4" fontId="10" fillId="0" borderId="0" xfId="0" applyNumberFormat="1" applyFont="1" applyAlignment="1">
      <alignment horizontal="center" vertical="center" wrapText="1"/>
    </xf>
    <xf numFmtId="0" fontId="10" fillId="0" borderId="0" xfId="0" applyFont="1" applyAlignment="1">
      <alignment horizontal="left" vertical="top" wrapText="1"/>
    </xf>
    <xf numFmtId="0" fontId="10" fillId="0" borderId="0" xfId="1" applyFont="1" applyAlignment="1">
      <alignment horizontal="right" wrapText="1"/>
    </xf>
    <xf numFmtId="0" fontId="10" fillId="0" borderId="0" xfId="1" applyFont="1" applyAlignment="1">
      <alignment horizontal="center" wrapText="1"/>
    </xf>
    <xf numFmtId="0" fontId="10" fillId="0" borderId="0" xfId="1" applyFont="1" applyAlignment="1">
      <alignment horizontal="center" vertical="top" wrapText="1"/>
    </xf>
    <xf numFmtId="0" fontId="16" fillId="0" borderId="0" xfId="1" applyFont="1" applyAlignment="1">
      <alignment vertical="top"/>
    </xf>
    <xf numFmtId="167" fontId="10" fillId="0" borderId="0" xfId="1" applyNumberFormat="1" applyFont="1" applyAlignment="1">
      <alignment horizontal="right"/>
    </xf>
    <xf numFmtId="164" fontId="10" fillId="0" borderId="0" xfId="3" applyFont="1"/>
    <xf numFmtId="10" fontId="10" fillId="0" borderId="0" xfId="3" applyNumberFormat="1" applyFont="1"/>
    <xf numFmtId="0" fontId="10" fillId="0" borderId="0" xfId="1" applyFont="1" applyAlignment="1">
      <alignment wrapText="1"/>
    </xf>
    <xf numFmtId="0" fontId="13" fillId="0" borderId="4" xfId="0" applyFont="1" applyBorder="1" applyAlignment="1">
      <alignment horizontal="center" vertical="top"/>
    </xf>
    <xf numFmtId="0" fontId="13" fillId="0" borderId="0" xfId="0" applyFont="1" applyAlignment="1">
      <alignment wrapText="1"/>
    </xf>
    <xf numFmtId="0" fontId="13" fillId="0" borderId="0" xfId="0" applyFont="1" applyAlignment="1">
      <alignment horizontal="left" vertical="top" wrapText="1"/>
    </xf>
    <xf numFmtId="0" fontId="13" fillId="0" borderId="0" xfId="1" applyFont="1" applyAlignment="1">
      <alignment horizontal="center" vertical="top"/>
    </xf>
    <xf numFmtId="0" fontId="13" fillId="0" borderId="0" xfId="1" applyFont="1" applyAlignment="1">
      <alignment horizontal="left" vertical="top" wrapText="1"/>
    </xf>
    <xf numFmtId="0" fontId="13" fillId="0" borderId="0" xfId="1" applyFont="1" applyAlignment="1">
      <alignment horizontal="center"/>
    </xf>
    <xf numFmtId="0" fontId="13" fillId="0" borderId="0" xfId="1" applyFont="1" applyAlignment="1">
      <alignment horizontal="right" wrapText="1"/>
    </xf>
    <xf numFmtId="0" fontId="13" fillId="0" borderId="0" xfId="1" applyFont="1" applyAlignment="1">
      <alignment horizontal="center" wrapText="1"/>
    </xf>
    <xf numFmtId="0" fontId="16" fillId="0" borderId="0" xfId="1" applyFont="1" applyAlignment="1">
      <alignment horizontal="center" vertical="top" wrapText="1"/>
    </xf>
    <xf numFmtId="0" fontId="16" fillId="0" borderId="0" xfId="1" applyFont="1" applyAlignment="1">
      <alignment horizontal="center" wrapText="1"/>
    </xf>
    <xf numFmtId="0" fontId="16" fillId="0" borderId="0" xfId="1" applyFont="1" applyAlignment="1">
      <alignment horizontal="center"/>
    </xf>
    <xf numFmtId="167" fontId="16" fillId="0" borderId="0" xfId="1" applyNumberFormat="1" applyFont="1" applyAlignment="1">
      <alignment horizontal="right"/>
    </xf>
    <xf numFmtId="164" fontId="16" fillId="0" borderId="0" xfId="3" applyFont="1"/>
    <xf numFmtId="10" fontId="16" fillId="0" borderId="0" xfId="3" applyNumberFormat="1" applyFont="1"/>
    <xf numFmtId="0" fontId="13" fillId="0" borderId="6" xfId="0" applyFont="1" applyBorder="1" applyAlignment="1">
      <alignment horizontal="center" vertical="top"/>
    </xf>
    <xf numFmtId="0" fontId="13" fillId="0" borderId="7" xfId="0" applyFont="1" applyBorder="1" applyAlignment="1">
      <alignment wrapText="1"/>
    </xf>
    <xf numFmtId="0" fontId="13" fillId="0" borderId="7" xfId="0" applyFont="1" applyBorder="1" applyAlignment="1">
      <alignment horizontal="left" vertical="top" wrapText="1"/>
    </xf>
    <xf numFmtId="0" fontId="13" fillId="0" borderId="7" xfId="1" applyFont="1" applyBorder="1" applyAlignment="1">
      <alignment horizontal="center"/>
    </xf>
    <xf numFmtId="0" fontId="10" fillId="0" borderId="7" xfId="1" applyFont="1" applyBorder="1" applyAlignment="1">
      <alignment horizontal="center"/>
    </xf>
    <xf numFmtId="0" fontId="13" fillId="0" borderId="7" xfId="1" applyFont="1" applyBorder="1" applyAlignment="1">
      <alignment horizontal="right" wrapText="1"/>
    </xf>
    <xf numFmtId="0" fontId="13" fillId="0" borderId="7" xfId="1" applyFont="1" applyBorder="1" applyAlignment="1">
      <alignment horizontal="center" wrapText="1"/>
    </xf>
    <xf numFmtId="0" fontId="16" fillId="0" borderId="7" xfId="1" applyFont="1" applyBorder="1" applyAlignment="1">
      <alignment horizontal="center" vertical="top" wrapText="1"/>
    </xf>
    <xf numFmtId="0" fontId="16" fillId="0" borderId="7" xfId="1" applyFont="1" applyBorder="1" applyAlignment="1">
      <alignment horizontal="center" wrapText="1"/>
    </xf>
    <xf numFmtId="0" fontId="16" fillId="0" borderId="7" xfId="1" applyFont="1" applyBorder="1" applyAlignment="1">
      <alignment horizontal="center"/>
    </xf>
    <xf numFmtId="0" fontId="16" fillId="0" borderId="7" xfId="1" applyFont="1" applyBorder="1" applyAlignment="1">
      <alignment vertical="top"/>
    </xf>
    <xf numFmtId="0" fontId="16" fillId="0" borderId="7" xfId="1" applyFont="1" applyBorder="1"/>
    <xf numFmtId="167" fontId="16" fillId="0" borderId="7" xfId="1" applyNumberFormat="1" applyFont="1" applyBorder="1" applyAlignment="1">
      <alignment horizontal="right"/>
    </xf>
    <xf numFmtId="164" fontId="16" fillId="0" borderId="7" xfId="3" applyFont="1" applyBorder="1"/>
    <xf numFmtId="0" fontId="18" fillId="0" borderId="0" xfId="0" applyFont="1" applyAlignment="1">
      <alignment horizontal="center" vertical="top"/>
    </xf>
    <xf numFmtId="0" fontId="18" fillId="2" borderId="0" xfId="0" applyFont="1" applyFill="1" applyAlignment="1">
      <alignment vertical="top"/>
    </xf>
    <xf numFmtId="0" fontId="19" fillId="0" borderId="9" xfId="1" applyFont="1" applyBorder="1" applyAlignment="1">
      <alignment horizontal="left" vertical="center" wrapText="1"/>
    </xf>
    <xf numFmtId="0" fontId="16" fillId="0" borderId="0" xfId="1" applyFont="1" applyAlignment="1">
      <alignment horizontal="right" wrapText="1"/>
    </xf>
    <xf numFmtId="0" fontId="13" fillId="0" borderId="0" xfId="0" applyFont="1" applyAlignment="1">
      <alignment horizontal="left"/>
    </xf>
    <xf numFmtId="0" fontId="18" fillId="0" borderId="0" xfId="0" applyFont="1" applyAlignment="1">
      <alignment horizontal="left" vertical="top"/>
    </xf>
    <xf numFmtId="0" fontId="5" fillId="0" borderId="11" xfId="1" applyFont="1" applyBorder="1" applyAlignment="1">
      <alignment horizontal="center" vertical="center" wrapText="1"/>
    </xf>
    <xf numFmtId="0" fontId="5" fillId="0" borderId="2" xfId="1" applyFont="1" applyBorder="1" applyAlignment="1">
      <alignment horizontal="center" vertical="center" wrapText="1"/>
    </xf>
    <xf numFmtId="0" fontId="5" fillId="0" borderId="12" xfId="1" applyFont="1" applyBorder="1" applyAlignment="1">
      <alignment horizontal="center" vertical="center" wrapText="1"/>
    </xf>
    <xf numFmtId="0" fontId="5" fillId="0" borderId="13" xfId="1" applyFont="1" applyBorder="1" applyAlignment="1">
      <alignment horizontal="center" vertical="center" wrapText="1"/>
    </xf>
    <xf numFmtId="0" fontId="5" fillId="0" borderId="11" xfId="0" applyFont="1" applyBorder="1" applyAlignment="1">
      <alignment horizontal="center"/>
    </xf>
    <xf numFmtId="0" fontId="5" fillId="0" borderId="12" xfId="0" applyFont="1" applyBorder="1" applyAlignment="1">
      <alignment horizontal="center"/>
    </xf>
    <xf numFmtId="0" fontId="5" fillId="0" borderId="13" xfId="0" applyFont="1" applyBorder="1" applyAlignment="1">
      <alignment horizontal="center"/>
    </xf>
    <xf numFmtId="0" fontId="5" fillId="0" borderId="11" xfId="0" applyFont="1" applyBorder="1" applyAlignment="1">
      <alignment horizontal="center" wrapText="1"/>
    </xf>
    <xf numFmtId="0" fontId="5" fillId="0" borderId="13" xfId="0" applyFont="1" applyBorder="1" applyAlignment="1">
      <alignment horizontal="center" wrapText="1"/>
    </xf>
    <xf numFmtId="0" fontId="5" fillId="0" borderId="10" xfId="1" applyFont="1" applyBorder="1" applyAlignment="1">
      <alignment horizontal="center" vertical="center" wrapText="1"/>
    </xf>
    <xf numFmtId="0" fontId="5" fillId="0" borderId="10" xfId="0" applyFont="1" applyBorder="1" applyAlignment="1">
      <alignment horizontal="center" wrapText="1"/>
    </xf>
    <xf numFmtId="0" fontId="4" fillId="3"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0" xfId="0" applyFont="1" applyFill="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wrapText="1"/>
    </xf>
  </cellXfs>
  <cellStyles count="6">
    <cellStyle name="Comma" xfId="3" builtinId="3"/>
    <cellStyle name="Comma 2" xfId="2" xr:uid="{00000000-0005-0000-0000-000001000000}"/>
    <cellStyle name="Normal" xfId="0" builtinId="0"/>
    <cellStyle name="Normal 2" xfId="1" xr:uid="{00000000-0005-0000-0000-000003000000}"/>
    <cellStyle name="Normal 4" xfId="4" xr:uid="{00000000-0005-0000-0000-000004000000}"/>
    <cellStyle name="Percent" xfId="5" builtinId="5"/>
  </cellStyles>
  <dxfs count="14">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right"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textRotation="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textRotation="0" indent="0" justifyLastLine="0" shrinkToFit="0" readingOrder="0"/>
    </dxf>
    <dxf>
      <font>
        <b val="0"/>
        <i val="0"/>
        <strike val="0"/>
        <condense val="0"/>
        <extend val="0"/>
        <outline val="0"/>
        <shadow val="0"/>
        <u val="none"/>
        <vertAlign val="baseline"/>
        <sz val="11"/>
        <color auto="1"/>
        <name val="Calibri"/>
        <scheme val="none"/>
      </font>
      <alignment horizontal="left"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textRotation="0"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left"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textRotation="0" wrapText="1" indent="0" justifyLastLine="0" shrinkToFit="0" readingOrder="0"/>
    </dxf>
    <dxf>
      <font>
        <b val="0"/>
        <i val="0"/>
        <strike val="0"/>
        <condense val="0"/>
        <extend val="0"/>
        <outline val="0"/>
        <shadow val="0"/>
        <u val="none"/>
        <vertAlign val="baseline"/>
        <sz val="11"/>
        <color auto="1"/>
        <name val="Calibri"/>
        <scheme val="none"/>
      </font>
      <alignment textRotation="0" wrapText="1" indent="0" justifyLastLine="0" shrinkToFit="0" readingOrder="0"/>
    </dxf>
    <dxf>
      <font>
        <b val="0"/>
        <i val="0"/>
        <strike val="0"/>
        <condense val="0"/>
        <extend val="0"/>
        <outline val="0"/>
        <shadow val="0"/>
        <u val="none"/>
        <vertAlign val="baseline"/>
        <sz val="11"/>
        <color auto="1"/>
        <name val="Calibri"/>
        <scheme val="none"/>
      </font>
      <fill>
        <patternFill patternType="none">
          <fgColor indexed="64"/>
          <bgColor indexed="65"/>
        </patternFill>
      </fill>
      <alignment textRotation="0" wrapText="1" indent="0" justifyLastLine="0" shrinkToFit="0" readingOrder="0"/>
    </dxf>
    <dxf>
      <border outline="0">
        <top style="thin">
          <color indexed="64"/>
        </top>
      </border>
    </dxf>
    <dxf>
      <font>
        <b val="0"/>
        <i val="0"/>
        <strike val="0"/>
        <condense val="0"/>
        <extend val="0"/>
        <outline val="0"/>
        <shadow val="0"/>
        <u val="none"/>
        <vertAlign val="baseline"/>
        <sz val="11"/>
        <color auto="1"/>
        <name val="Calibri"/>
        <scheme val="none"/>
      </font>
      <fill>
        <patternFill patternType="none">
          <fgColor indexed="64"/>
          <bgColor indexed="65"/>
        </patternFill>
      </fill>
    </dxf>
    <dxf>
      <border>
        <bottom style="medium">
          <color indexed="64"/>
        </bottom>
      </border>
    </dxf>
    <dxf>
      <font>
        <b/>
        <i val="0"/>
        <strike val="0"/>
        <condense val="0"/>
        <extend val="0"/>
        <outline val="0"/>
        <shadow val="0"/>
        <u val="none"/>
        <vertAlign val="baseline"/>
        <sz val="11"/>
        <color auto="1"/>
        <name val="Verdana"/>
        <scheme val="none"/>
      </font>
      <fill>
        <patternFill patternType="none">
          <fgColor indexed="64"/>
          <bgColor auto="1"/>
        </patternFill>
      </fill>
      <alignment horizontal="center" vertical="center" textRotation="0" wrapText="1"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colors>
    <mruColors>
      <color rgb="FFFF0066"/>
      <color rgb="FFFF6600"/>
      <color rgb="FFFF3300"/>
      <color rgb="FF66FFCC"/>
      <color rgb="FFCCECFF"/>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4" displayName="Table4" ref="B2:K984" totalsRowShown="0" headerRowDxfId="13" dataDxfId="11" headerRowBorderDxfId="12" tableBorderDxfId="10" headerRowCellStyle="Normal 2">
  <tableColumns count="10">
    <tableColumn id="2" xr3:uid="{00000000-0010-0000-0000-000002000000}" name="Project Name/Title" dataDxfId="9"/>
    <tableColumn id="6" xr3:uid="{00000000-0010-0000-0000-000006000000}" name="Project Description" dataDxfId="8"/>
    <tableColumn id="4" xr3:uid="{00000000-0010-0000-0000-000004000000}" name="Project Goal/Objective " dataDxfId="7"/>
    <tableColumn id="3" xr3:uid="{00000000-0010-0000-0000-000003000000}" name="Project Output" dataDxfId="6"/>
    <tableColumn id="5" xr3:uid="{00000000-0010-0000-0000-000005000000}" name="Project Code (Budget line)" dataDxfId="5"/>
    <tableColumn id="8" xr3:uid="{00000000-0010-0000-0000-000008000000}" name="Budget Item Name" dataDxfId="4" dataCellStyle="Normal 2"/>
    <tableColumn id="11" xr3:uid="{00000000-0010-0000-0000-00000B000000}" name="Sub-County" dataDxfId="3" dataCellStyle="Normal 2"/>
    <tableColumn id="10" xr3:uid="{00000000-0010-0000-0000-00000A000000}" name="Ward" dataDxfId="2" dataCellStyle="Normal 2"/>
    <tableColumn id="7" xr3:uid="{00000000-0010-0000-0000-000007000000}" name="Geographic Location (Latitude &amp; Longitude)" dataDxfId="1"/>
    <tableColumn id="1" xr3:uid="{00000000-0010-0000-0000-000001000000}" name="Sector/ Vote Name"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6"/>
  <sheetViews>
    <sheetView workbookViewId="0">
      <selection activeCell="G6" sqref="G6"/>
    </sheetView>
  </sheetViews>
  <sheetFormatPr defaultRowHeight="15" x14ac:dyDescent="0.25"/>
  <cols>
    <col min="5" max="5" width="66.42578125" customWidth="1"/>
  </cols>
  <sheetData>
    <row r="1" spans="1:35" s="3" customFormat="1" ht="15" customHeight="1" x14ac:dyDescent="0.25">
      <c r="A1" s="293" t="s">
        <v>0</v>
      </c>
      <c r="B1" s="294"/>
      <c r="C1" s="294"/>
      <c r="D1" s="294"/>
      <c r="E1" s="295"/>
      <c r="F1" s="1"/>
      <c r="G1" s="1"/>
      <c r="H1" s="1"/>
      <c r="I1" s="1"/>
      <c r="J1" s="1"/>
      <c r="K1" s="1"/>
      <c r="L1" s="1"/>
      <c r="M1" s="2"/>
      <c r="N1" s="2"/>
      <c r="O1" s="1"/>
      <c r="P1" s="1"/>
      <c r="Q1" s="1"/>
      <c r="R1" s="1"/>
      <c r="S1" s="1"/>
      <c r="T1" s="1"/>
      <c r="U1" s="1"/>
      <c r="V1" s="2"/>
      <c r="Y1" s="1"/>
      <c r="Z1" s="1"/>
      <c r="AA1" s="1"/>
      <c r="AB1" s="1"/>
      <c r="AC1" s="1"/>
      <c r="AD1" s="1"/>
      <c r="AE1" s="1"/>
      <c r="AF1" s="1"/>
      <c r="AG1" s="1"/>
      <c r="AH1" s="2"/>
      <c r="AI1" s="2"/>
    </row>
    <row r="2" spans="1:35" s="3" customFormat="1" ht="42.75" customHeight="1" x14ac:dyDescent="0.25">
      <c r="A2" s="296" t="s">
        <v>1</v>
      </c>
      <c r="B2" s="297"/>
      <c r="C2" s="297"/>
      <c r="D2" s="297"/>
      <c r="E2" s="298"/>
      <c r="M2" s="4"/>
      <c r="N2" s="4"/>
      <c r="V2" s="4"/>
      <c r="AH2" s="4"/>
      <c r="AI2" s="4"/>
    </row>
    <row r="3" spans="1:35" s="3" customFormat="1" ht="40.5" customHeight="1" x14ac:dyDescent="0.25">
      <c r="A3" s="296" t="s">
        <v>27</v>
      </c>
      <c r="B3" s="297"/>
      <c r="C3" s="297"/>
      <c r="D3" s="297"/>
      <c r="E3" s="298"/>
      <c r="M3" s="4"/>
      <c r="N3" s="4"/>
      <c r="V3" s="4"/>
      <c r="AH3" s="4"/>
      <c r="AI3" s="4"/>
    </row>
    <row r="4" spans="1:35" s="3" customFormat="1" ht="46.5" customHeight="1" x14ac:dyDescent="0.25">
      <c r="A4" s="296" t="s">
        <v>28</v>
      </c>
      <c r="B4" s="297"/>
      <c r="C4" s="297"/>
      <c r="D4" s="297"/>
      <c r="E4" s="298"/>
      <c r="M4" s="4"/>
      <c r="N4" s="4"/>
      <c r="V4" s="4"/>
      <c r="AH4" s="4"/>
      <c r="AI4" s="4"/>
    </row>
    <row r="5" spans="1:35" s="3" customFormat="1" ht="46.5" customHeight="1" x14ac:dyDescent="0.25">
      <c r="A5" s="296" t="s">
        <v>48</v>
      </c>
      <c r="B5" s="297"/>
      <c r="C5" s="297"/>
      <c r="D5" s="297"/>
      <c r="E5" s="298"/>
      <c r="M5" s="4"/>
      <c r="N5" s="4"/>
      <c r="V5" s="4"/>
      <c r="AH5" s="4"/>
      <c r="AI5" s="4"/>
    </row>
    <row r="6" spans="1:35" s="3" customFormat="1" ht="54" customHeight="1" thickBot="1" x14ac:dyDescent="0.3">
      <c r="A6" s="299" t="s">
        <v>43</v>
      </c>
      <c r="B6" s="300"/>
      <c r="C6" s="300"/>
      <c r="D6" s="300"/>
      <c r="E6" s="301"/>
      <c r="M6" s="4"/>
      <c r="N6" s="4"/>
      <c r="S6" s="4"/>
      <c r="T6" s="4"/>
      <c r="V6" s="4"/>
      <c r="AH6" s="4"/>
      <c r="AI6" s="4"/>
    </row>
  </sheetData>
  <mergeCells count="6">
    <mergeCell ref="A1:E1"/>
    <mergeCell ref="A2:E2"/>
    <mergeCell ref="A3:E3"/>
    <mergeCell ref="A4:E4"/>
    <mergeCell ref="A6:E6"/>
    <mergeCell ref="A5:E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H1046720"/>
  <sheetViews>
    <sheetView tabSelected="1" zoomScale="55" zoomScaleNormal="55" workbookViewId="0">
      <pane ySplit="2" topLeftCell="A435" activePane="bottomLeft" state="frozen"/>
      <selection activeCell="A2" sqref="A2"/>
      <selection pane="bottomLeft" activeCell="G4" sqref="G4"/>
    </sheetView>
  </sheetViews>
  <sheetFormatPr defaultColWidth="10.140625" defaultRowHeight="15.75" x14ac:dyDescent="0.2"/>
  <cols>
    <col min="1" max="1" width="8" style="276" customWidth="1"/>
    <col min="2" max="2" width="24.140625" style="277" customWidth="1"/>
    <col min="3" max="3" width="27.85546875" style="277" customWidth="1"/>
    <col min="4" max="4" width="26" style="277" customWidth="1"/>
    <col min="5" max="5" width="23.5703125" style="281" customWidth="1"/>
    <col min="6" max="6" width="14.140625" style="258" customWidth="1"/>
    <col min="7" max="7" width="24.140625" style="155" customWidth="1"/>
    <col min="8" max="8" width="15.85546875" style="155" customWidth="1"/>
    <col min="9" max="9" width="14" style="155" customWidth="1"/>
    <col min="10" max="10" width="27.5703125" style="279" customWidth="1"/>
    <col min="11" max="11" width="42" style="257" customWidth="1"/>
    <col min="12" max="12" width="19.85546875" style="256" customWidth="1"/>
    <col min="13" max="13" width="23.140625" style="257" customWidth="1"/>
    <col min="14" max="14" width="23.140625" style="258" customWidth="1"/>
    <col min="15" max="15" width="27.140625" style="243" customWidth="1"/>
    <col min="16" max="16" width="24.42578125" style="155" customWidth="1"/>
    <col min="17" max="17" width="16.5703125" style="259" customWidth="1"/>
    <col min="18" max="18" width="20" style="155" customWidth="1"/>
    <col min="19" max="19" width="20.5703125" style="260" bestFit="1" customWidth="1"/>
    <col min="20" max="20" width="24.5703125" style="155" customWidth="1"/>
    <col min="21" max="21" width="14.85546875" style="258" customWidth="1"/>
    <col min="22" max="22" width="16.85546875" style="155" customWidth="1"/>
    <col min="23" max="23" width="20.85546875" style="260" customWidth="1"/>
    <col min="24" max="24" width="18.5703125" style="260" customWidth="1"/>
    <col min="25" max="25" width="20.5703125" style="260" bestFit="1" customWidth="1"/>
    <col min="26" max="26" width="15.85546875" style="261" customWidth="1"/>
    <col min="27" max="27" width="20.42578125" style="260" bestFit="1" customWidth="1"/>
    <col min="28" max="29" width="19.5703125" style="155" customWidth="1"/>
    <col min="30" max="31" width="19.5703125" style="258" customWidth="1"/>
    <col min="32" max="32" width="21.140625" style="155" customWidth="1"/>
    <col min="33" max="34" width="11.140625" style="155" customWidth="1"/>
    <col min="35" max="35" width="15.85546875" style="155" customWidth="1"/>
    <col min="36" max="36" width="14.42578125" style="155" customWidth="1"/>
    <col min="37" max="37" width="33.85546875" style="155" customWidth="1"/>
    <col min="38" max="38" width="28.42578125" style="155" customWidth="1"/>
    <col min="39" max="39" width="30.85546875" style="155" customWidth="1"/>
    <col min="40" max="44" width="19.5703125" style="155" customWidth="1"/>
    <col min="45" max="45" width="31.5703125" style="155" customWidth="1"/>
    <col min="46" max="46" width="69" style="237" customWidth="1"/>
    <col min="47" max="16384" width="10.140625" style="155"/>
  </cols>
  <sheetData>
    <row r="1" spans="1:46" s="91" customFormat="1" ht="18" thickBot="1" x14ac:dyDescent="0.35">
      <c r="A1" s="282" t="s">
        <v>17</v>
      </c>
      <c r="B1" s="283"/>
      <c r="C1" s="284"/>
      <c r="D1" s="284"/>
      <c r="E1" s="284"/>
      <c r="F1" s="284"/>
      <c r="G1" s="285"/>
      <c r="H1" s="291" t="s">
        <v>55</v>
      </c>
      <c r="I1" s="291"/>
      <c r="J1" s="291"/>
      <c r="K1" s="282" t="s">
        <v>18</v>
      </c>
      <c r="L1" s="284"/>
      <c r="M1" s="284"/>
      <c r="N1" s="284"/>
      <c r="O1" s="284"/>
      <c r="P1" s="284"/>
      <c r="Q1" s="285"/>
      <c r="R1" s="286" t="s">
        <v>22</v>
      </c>
      <c r="S1" s="287"/>
      <c r="T1" s="287"/>
      <c r="U1" s="287"/>
      <c r="V1" s="288"/>
      <c r="W1" s="286" t="s">
        <v>58</v>
      </c>
      <c r="X1" s="287"/>
      <c r="Y1" s="287"/>
      <c r="Z1" s="288"/>
      <c r="AA1" s="286" t="s">
        <v>59</v>
      </c>
      <c r="AB1" s="287"/>
      <c r="AC1" s="288"/>
      <c r="AD1" s="286" t="s">
        <v>26</v>
      </c>
      <c r="AE1" s="287"/>
      <c r="AF1" s="288"/>
      <c r="AG1" s="286" t="s">
        <v>60</v>
      </c>
      <c r="AH1" s="287"/>
      <c r="AI1" s="287"/>
      <c r="AJ1" s="288"/>
      <c r="AK1" s="286" t="s">
        <v>62</v>
      </c>
      <c r="AL1" s="287"/>
      <c r="AM1" s="288"/>
      <c r="AN1" s="292" t="s">
        <v>44</v>
      </c>
      <c r="AO1" s="292"/>
      <c r="AP1" s="289" t="s">
        <v>64</v>
      </c>
      <c r="AQ1" s="290"/>
      <c r="AR1" s="289" t="s">
        <v>66</v>
      </c>
      <c r="AS1" s="290"/>
      <c r="AT1" s="6" t="s">
        <v>45</v>
      </c>
    </row>
    <row r="2" spans="1:46" s="96" customFormat="1" ht="146.44999999999999" customHeight="1" thickBot="1" x14ac:dyDescent="0.3">
      <c r="A2" s="92" t="s">
        <v>2</v>
      </c>
      <c r="B2" s="5" t="s">
        <v>3</v>
      </c>
      <c r="C2" s="7" t="s">
        <v>29</v>
      </c>
      <c r="D2" s="5" t="s">
        <v>30</v>
      </c>
      <c r="E2" s="5" t="s">
        <v>14</v>
      </c>
      <c r="F2" s="5" t="s">
        <v>53</v>
      </c>
      <c r="G2" s="5" t="s">
        <v>54</v>
      </c>
      <c r="H2" s="11" t="s">
        <v>32</v>
      </c>
      <c r="I2" s="5" t="s">
        <v>34</v>
      </c>
      <c r="J2" s="5" t="s">
        <v>31</v>
      </c>
      <c r="K2" s="5" t="s">
        <v>4</v>
      </c>
      <c r="L2" s="5" t="s">
        <v>9</v>
      </c>
      <c r="M2" s="5" t="s">
        <v>42</v>
      </c>
      <c r="N2" s="5" t="s">
        <v>56</v>
      </c>
      <c r="O2" s="93" t="s">
        <v>19</v>
      </c>
      <c r="P2" s="5" t="s">
        <v>20</v>
      </c>
      <c r="Q2" s="94" t="s">
        <v>21</v>
      </c>
      <c r="R2" s="5" t="s">
        <v>5</v>
      </c>
      <c r="S2" s="9" t="s">
        <v>23</v>
      </c>
      <c r="T2" s="5" t="s">
        <v>57</v>
      </c>
      <c r="U2" s="5" t="s">
        <v>35</v>
      </c>
      <c r="V2" s="5" t="s">
        <v>36</v>
      </c>
      <c r="W2" s="9" t="s">
        <v>37</v>
      </c>
      <c r="X2" s="9" t="s">
        <v>38</v>
      </c>
      <c r="Y2" s="9" t="s">
        <v>39</v>
      </c>
      <c r="Z2" s="95" t="s">
        <v>40</v>
      </c>
      <c r="AA2" s="9" t="s">
        <v>16</v>
      </c>
      <c r="AB2" s="5" t="s">
        <v>10</v>
      </c>
      <c r="AC2" s="5" t="s">
        <v>25</v>
      </c>
      <c r="AD2" s="5" t="s">
        <v>15</v>
      </c>
      <c r="AE2" s="5" t="s">
        <v>41</v>
      </c>
      <c r="AF2" s="5" t="s">
        <v>6</v>
      </c>
      <c r="AG2" s="5" t="s">
        <v>11</v>
      </c>
      <c r="AH2" s="5" t="s">
        <v>7</v>
      </c>
      <c r="AI2" s="5" t="s">
        <v>12</v>
      </c>
      <c r="AJ2" s="8" t="s">
        <v>13</v>
      </c>
      <c r="AK2" s="8" t="s">
        <v>61</v>
      </c>
      <c r="AL2" s="5" t="s">
        <v>8</v>
      </c>
      <c r="AM2" s="5" t="s">
        <v>47</v>
      </c>
      <c r="AN2" s="5" t="s">
        <v>46</v>
      </c>
      <c r="AO2" s="5" t="s">
        <v>63</v>
      </c>
      <c r="AP2" s="5" t="s">
        <v>65</v>
      </c>
      <c r="AQ2" s="5" t="s">
        <v>63</v>
      </c>
      <c r="AR2" s="5" t="s">
        <v>67</v>
      </c>
      <c r="AS2" s="5" t="s">
        <v>68</v>
      </c>
      <c r="AT2" s="5" t="s">
        <v>33</v>
      </c>
    </row>
    <row r="3" spans="1:46" s="108" customFormat="1" ht="138" customHeight="1" thickBot="1" x14ac:dyDescent="0.3">
      <c r="A3" s="14">
        <v>1</v>
      </c>
      <c r="B3" s="17" t="s">
        <v>69</v>
      </c>
      <c r="C3" s="10" t="s">
        <v>78</v>
      </c>
      <c r="D3" s="10" t="s">
        <v>342</v>
      </c>
      <c r="E3" s="17" t="s">
        <v>120</v>
      </c>
      <c r="F3" s="12">
        <v>3110202</v>
      </c>
      <c r="G3" s="97" t="s">
        <v>350</v>
      </c>
      <c r="H3" s="98" t="s">
        <v>305</v>
      </c>
      <c r="I3" s="99" t="s">
        <v>109</v>
      </c>
      <c r="J3" s="100" t="s">
        <v>800</v>
      </c>
      <c r="K3" s="98" t="s">
        <v>110</v>
      </c>
      <c r="L3" s="98" t="s">
        <v>89</v>
      </c>
      <c r="M3" s="98" t="s">
        <v>110</v>
      </c>
      <c r="N3" s="101" t="s">
        <v>233</v>
      </c>
      <c r="O3" s="102" t="s">
        <v>259</v>
      </c>
      <c r="P3" s="103">
        <v>44209</v>
      </c>
      <c r="Q3" s="51">
        <v>44209</v>
      </c>
      <c r="R3" s="104">
        <v>10992902</v>
      </c>
      <c r="S3" s="69">
        <v>10992902</v>
      </c>
      <c r="T3" s="104"/>
      <c r="U3" s="12" t="s">
        <v>75</v>
      </c>
      <c r="V3" s="12" t="s">
        <v>181</v>
      </c>
      <c r="W3" s="16">
        <v>10992902</v>
      </c>
      <c r="X3" s="16">
        <v>0</v>
      </c>
      <c r="Y3" s="16">
        <f>W3+X3</f>
        <v>10992902</v>
      </c>
      <c r="Z3" s="105">
        <f t="shared" ref="Z3:Z63" si="0">Y3/S3</f>
        <v>1</v>
      </c>
      <c r="AA3" s="16">
        <v>10992902</v>
      </c>
      <c r="AB3" s="36">
        <v>0</v>
      </c>
      <c r="AC3" s="69">
        <f>S3-Y3</f>
        <v>0</v>
      </c>
      <c r="AD3" s="12" t="s">
        <v>50</v>
      </c>
      <c r="AE3" s="106">
        <f>AA3/Y3*100%</f>
        <v>1</v>
      </c>
      <c r="AF3" s="12" t="s">
        <v>181</v>
      </c>
      <c r="AG3" s="12" t="s">
        <v>181</v>
      </c>
      <c r="AH3" s="12" t="s">
        <v>181</v>
      </c>
      <c r="AI3" s="12" t="s">
        <v>181</v>
      </c>
      <c r="AJ3" s="12" t="s">
        <v>181</v>
      </c>
      <c r="AK3" s="12" t="s">
        <v>49</v>
      </c>
      <c r="AL3" s="38"/>
      <c r="AM3" s="38" t="s">
        <v>181</v>
      </c>
      <c r="AN3" s="38" t="s">
        <v>49</v>
      </c>
      <c r="AO3" s="107" t="s">
        <v>808</v>
      </c>
      <c r="AP3" s="38" t="s">
        <v>49</v>
      </c>
      <c r="AQ3" s="107" t="s">
        <v>806</v>
      </c>
      <c r="AR3" s="38" t="s">
        <v>49</v>
      </c>
      <c r="AS3" s="107" t="s">
        <v>807</v>
      </c>
      <c r="AT3" s="107" t="s">
        <v>301</v>
      </c>
    </row>
    <row r="4" spans="1:46" s="108" customFormat="1" ht="180.75" thickBot="1" x14ac:dyDescent="0.3">
      <c r="A4" s="14">
        <v>2</v>
      </c>
      <c r="B4" s="17" t="s">
        <v>113</v>
      </c>
      <c r="C4" s="10" t="s">
        <v>79</v>
      </c>
      <c r="D4" s="10" t="s">
        <v>342</v>
      </c>
      <c r="E4" s="17" t="s">
        <v>120</v>
      </c>
      <c r="F4" s="12">
        <v>3110202</v>
      </c>
      <c r="G4" s="97" t="s">
        <v>350</v>
      </c>
      <c r="H4" s="98" t="s">
        <v>305</v>
      </c>
      <c r="I4" s="99" t="s">
        <v>109</v>
      </c>
      <c r="J4" s="100" t="s">
        <v>778</v>
      </c>
      <c r="K4" s="98" t="s">
        <v>110</v>
      </c>
      <c r="L4" s="98" t="s">
        <v>89</v>
      </c>
      <c r="M4" s="98" t="s">
        <v>110</v>
      </c>
      <c r="N4" s="101" t="s">
        <v>233</v>
      </c>
      <c r="O4" s="102" t="s">
        <v>251</v>
      </c>
      <c r="P4" s="103">
        <v>42754</v>
      </c>
      <c r="Q4" s="109">
        <v>42754</v>
      </c>
      <c r="R4" s="104">
        <v>4992286.2</v>
      </c>
      <c r="S4" s="69">
        <v>4992286.2</v>
      </c>
      <c r="T4" s="38"/>
      <c r="U4" s="12" t="s">
        <v>75</v>
      </c>
      <c r="V4" s="12" t="s">
        <v>181</v>
      </c>
      <c r="W4" s="16">
        <v>4992286.2</v>
      </c>
      <c r="X4" s="16">
        <v>0</v>
      </c>
      <c r="Y4" s="16">
        <f t="shared" ref="Y4:Y54" si="1">W4+X4</f>
        <v>4992286.2</v>
      </c>
      <c r="Z4" s="105">
        <f t="shared" si="0"/>
        <v>1</v>
      </c>
      <c r="AA4" s="16">
        <v>4992286.2</v>
      </c>
      <c r="AB4" s="36">
        <v>0</v>
      </c>
      <c r="AC4" s="69">
        <f t="shared" ref="AC4:AC63" si="2">S4-Y4</f>
        <v>0</v>
      </c>
      <c r="AD4" s="12" t="s">
        <v>50</v>
      </c>
      <c r="AE4" s="106">
        <f t="shared" ref="AE4:AE54" si="3">AA4/Y4*100%</f>
        <v>1</v>
      </c>
      <c r="AF4" s="12" t="s">
        <v>181</v>
      </c>
      <c r="AG4" s="12" t="s">
        <v>181</v>
      </c>
      <c r="AH4" s="12" t="s">
        <v>181</v>
      </c>
      <c r="AI4" s="12" t="s">
        <v>181</v>
      </c>
      <c r="AJ4" s="12" t="s">
        <v>181</v>
      </c>
      <c r="AK4" s="12" t="s">
        <v>49</v>
      </c>
      <c r="AL4" s="38"/>
      <c r="AM4" s="38" t="s">
        <v>181</v>
      </c>
      <c r="AN4" s="38" t="s">
        <v>49</v>
      </c>
      <c r="AO4" s="107" t="s">
        <v>808</v>
      </c>
      <c r="AP4" s="38" t="s">
        <v>49</v>
      </c>
      <c r="AQ4" s="107" t="s">
        <v>806</v>
      </c>
      <c r="AR4" s="38" t="s">
        <v>49</v>
      </c>
      <c r="AS4" s="107" t="s">
        <v>807</v>
      </c>
      <c r="AT4" s="107"/>
    </row>
    <row r="5" spans="1:46" s="108" customFormat="1" ht="180.75" thickBot="1" x14ac:dyDescent="0.3">
      <c r="A5" s="14">
        <v>3</v>
      </c>
      <c r="B5" s="17" t="s">
        <v>114</v>
      </c>
      <c r="C5" s="10" t="s">
        <v>80</v>
      </c>
      <c r="D5" s="10" t="s">
        <v>342</v>
      </c>
      <c r="E5" s="17" t="s">
        <v>120</v>
      </c>
      <c r="F5" s="12">
        <v>3110202</v>
      </c>
      <c r="G5" s="97" t="s">
        <v>350</v>
      </c>
      <c r="H5" s="98" t="s">
        <v>305</v>
      </c>
      <c r="I5" s="99" t="s">
        <v>109</v>
      </c>
      <c r="J5" s="100" t="s">
        <v>782</v>
      </c>
      <c r="K5" s="98" t="s">
        <v>110</v>
      </c>
      <c r="L5" s="98" t="s">
        <v>89</v>
      </c>
      <c r="M5" s="98" t="s">
        <v>110</v>
      </c>
      <c r="N5" s="101" t="s">
        <v>233</v>
      </c>
      <c r="O5" s="102" t="s">
        <v>251</v>
      </c>
      <c r="P5" s="103">
        <v>42680</v>
      </c>
      <c r="Q5" s="109">
        <v>42680</v>
      </c>
      <c r="R5" s="104">
        <v>1993889.2</v>
      </c>
      <c r="S5" s="69">
        <v>1993889.2</v>
      </c>
      <c r="T5" s="38"/>
      <c r="U5" s="12" t="s">
        <v>75</v>
      </c>
      <c r="V5" s="12" t="s">
        <v>181</v>
      </c>
      <c r="W5" s="16">
        <v>1993889.2</v>
      </c>
      <c r="X5" s="16">
        <v>0</v>
      </c>
      <c r="Y5" s="16">
        <f t="shared" si="1"/>
        <v>1993889.2</v>
      </c>
      <c r="Z5" s="105">
        <f t="shared" si="0"/>
        <v>1</v>
      </c>
      <c r="AA5" s="16">
        <v>1993889.2</v>
      </c>
      <c r="AB5" s="36">
        <v>0</v>
      </c>
      <c r="AC5" s="69">
        <f t="shared" si="2"/>
        <v>0</v>
      </c>
      <c r="AD5" s="12" t="s">
        <v>50</v>
      </c>
      <c r="AE5" s="106">
        <f t="shared" si="3"/>
        <v>1</v>
      </c>
      <c r="AF5" s="12" t="s">
        <v>181</v>
      </c>
      <c r="AG5" s="12" t="s">
        <v>181</v>
      </c>
      <c r="AH5" s="12" t="s">
        <v>181</v>
      </c>
      <c r="AI5" s="12" t="s">
        <v>181</v>
      </c>
      <c r="AJ5" s="12" t="s">
        <v>181</v>
      </c>
      <c r="AK5" s="12" t="s">
        <v>49</v>
      </c>
      <c r="AL5" s="38"/>
      <c r="AM5" s="38" t="s">
        <v>181</v>
      </c>
      <c r="AN5" s="38" t="s">
        <v>49</v>
      </c>
      <c r="AO5" s="107" t="s">
        <v>808</v>
      </c>
      <c r="AP5" s="38" t="s">
        <v>49</v>
      </c>
      <c r="AQ5" s="107" t="s">
        <v>806</v>
      </c>
      <c r="AR5" s="38" t="s">
        <v>49</v>
      </c>
      <c r="AS5" s="107" t="s">
        <v>807</v>
      </c>
      <c r="AT5" s="107" t="s">
        <v>814</v>
      </c>
    </row>
    <row r="6" spans="1:46" s="108" customFormat="1" ht="180.75" thickBot="1" x14ac:dyDescent="0.3">
      <c r="A6" s="14">
        <v>4</v>
      </c>
      <c r="B6" s="17" t="s">
        <v>73</v>
      </c>
      <c r="C6" s="10" t="s">
        <v>85</v>
      </c>
      <c r="D6" s="10" t="s">
        <v>342</v>
      </c>
      <c r="E6" s="17" t="s">
        <v>120</v>
      </c>
      <c r="F6" s="12">
        <v>3110202</v>
      </c>
      <c r="G6" s="97" t="s">
        <v>350</v>
      </c>
      <c r="H6" s="98" t="s">
        <v>305</v>
      </c>
      <c r="I6" s="99" t="s">
        <v>109</v>
      </c>
      <c r="J6" s="100" t="s">
        <v>800</v>
      </c>
      <c r="K6" s="98" t="s">
        <v>110</v>
      </c>
      <c r="L6" s="98" t="s">
        <v>89</v>
      </c>
      <c r="M6" s="98" t="s">
        <v>110</v>
      </c>
      <c r="N6" s="101" t="s">
        <v>233</v>
      </c>
      <c r="O6" s="102" t="s">
        <v>634</v>
      </c>
      <c r="P6" s="103">
        <v>42355</v>
      </c>
      <c r="Q6" s="109">
        <v>42355</v>
      </c>
      <c r="R6" s="104">
        <v>1810412</v>
      </c>
      <c r="S6" s="69">
        <v>1810412</v>
      </c>
      <c r="T6" s="38"/>
      <c r="U6" s="12" t="s">
        <v>75</v>
      </c>
      <c r="V6" s="12" t="s">
        <v>181</v>
      </c>
      <c r="W6" s="16">
        <v>1810412</v>
      </c>
      <c r="X6" s="16">
        <v>0</v>
      </c>
      <c r="Y6" s="16">
        <f t="shared" si="1"/>
        <v>1810412</v>
      </c>
      <c r="Z6" s="105">
        <f t="shared" si="0"/>
        <v>1</v>
      </c>
      <c r="AA6" s="16">
        <v>1810412</v>
      </c>
      <c r="AB6" s="36">
        <v>0</v>
      </c>
      <c r="AC6" s="69">
        <f t="shared" si="2"/>
        <v>0</v>
      </c>
      <c r="AD6" s="12" t="s">
        <v>50</v>
      </c>
      <c r="AE6" s="106">
        <f t="shared" si="3"/>
        <v>1</v>
      </c>
      <c r="AF6" s="12" t="s">
        <v>181</v>
      </c>
      <c r="AG6" s="12" t="s">
        <v>181</v>
      </c>
      <c r="AH6" s="12" t="s">
        <v>181</v>
      </c>
      <c r="AI6" s="12" t="s">
        <v>181</v>
      </c>
      <c r="AJ6" s="12" t="s">
        <v>181</v>
      </c>
      <c r="AK6" s="12" t="s">
        <v>49</v>
      </c>
      <c r="AL6" s="38"/>
      <c r="AM6" s="38" t="s">
        <v>181</v>
      </c>
      <c r="AN6" s="38" t="s">
        <v>49</v>
      </c>
      <c r="AO6" s="107" t="s">
        <v>808</v>
      </c>
      <c r="AP6" s="38" t="s">
        <v>49</v>
      </c>
      <c r="AQ6" s="107" t="s">
        <v>806</v>
      </c>
      <c r="AR6" s="38" t="s">
        <v>49</v>
      </c>
      <c r="AS6" s="107" t="s">
        <v>807</v>
      </c>
      <c r="AT6" s="107" t="s">
        <v>302</v>
      </c>
    </row>
    <row r="7" spans="1:46" s="108" customFormat="1" ht="180.75" thickBot="1" x14ac:dyDescent="0.3">
      <c r="A7" s="14">
        <v>5</v>
      </c>
      <c r="B7" s="17" t="s">
        <v>116</v>
      </c>
      <c r="C7" s="10" t="s">
        <v>86</v>
      </c>
      <c r="D7" s="10" t="s">
        <v>342</v>
      </c>
      <c r="E7" s="17" t="s">
        <v>120</v>
      </c>
      <c r="F7" s="12">
        <v>3110202</v>
      </c>
      <c r="G7" s="97" t="s">
        <v>350</v>
      </c>
      <c r="H7" s="98" t="s">
        <v>305</v>
      </c>
      <c r="I7" s="99" t="s">
        <v>109</v>
      </c>
      <c r="J7" s="100" t="s">
        <v>466</v>
      </c>
      <c r="K7" s="98" t="s">
        <v>110</v>
      </c>
      <c r="L7" s="98" t="s">
        <v>89</v>
      </c>
      <c r="M7" s="98" t="s">
        <v>110</v>
      </c>
      <c r="N7" s="101" t="s">
        <v>233</v>
      </c>
      <c r="O7" s="110" t="s">
        <v>233</v>
      </c>
      <c r="P7" s="103" t="s">
        <v>233</v>
      </c>
      <c r="Q7" s="111" t="s">
        <v>233</v>
      </c>
      <c r="R7" s="104">
        <v>1800412.8</v>
      </c>
      <c r="S7" s="69">
        <v>1800412.8</v>
      </c>
      <c r="T7" s="38"/>
      <c r="U7" s="12" t="s">
        <v>75</v>
      </c>
      <c r="V7" s="12" t="s">
        <v>181</v>
      </c>
      <c r="W7" s="16">
        <v>1800412.8</v>
      </c>
      <c r="X7" s="16">
        <v>0</v>
      </c>
      <c r="Y7" s="16">
        <f t="shared" si="1"/>
        <v>1800412.8</v>
      </c>
      <c r="Z7" s="105">
        <f t="shared" si="0"/>
        <v>1</v>
      </c>
      <c r="AA7" s="16">
        <v>1800412.8</v>
      </c>
      <c r="AB7" s="36">
        <v>0</v>
      </c>
      <c r="AC7" s="69">
        <f t="shared" si="2"/>
        <v>0</v>
      </c>
      <c r="AD7" s="12" t="s">
        <v>50</v>
      </c>
      <c r="AE7" s="106">
        <f t="shared" si="3"/>
        <v>1</v>
      </c>
      <c r="AF7" s="12" t="s">
        <v>181</v>
      </c>
      <c r="AG7" s="12" t="s">
        <v>181</v>
      </c>
      <c r="AH7" s="12" t="s">
        <v>181</v>
      </c>
      <c r="AI7" s="12" t="s">
        <v>181</v>
      </c>
      <c r="AJ7" s="12" t="s">
        <v>181</v>
      </c>
      <c r="AK7" s="12" t="s">
        <v>49</v>
      </c>
      <c r="AL7" s="38"/>
      <c r="AM7" s="38" t="s">
        <v>181</v>
      </c>
      <c r="AN7" s="38" t="s">
        <v>49</v>
      </c>
      <c r="AO7" s="107" t="s">
        <v>808</v>
      </c>
      <c r="AP7" s="38" t="s">
        <v>49</v>
      </c>
      <c r="AQ7" s="107" t="s">
        <v>806</v>
      </c>
      <c r="AR7" s="38" t="s">
        <v>49</v>
      </c>
      <c r="AS7" s="107" t="s">
        <v>807</v>
      </c>
      <c r="AT7" s="107" t="s">
        <v>815</v>
      </c>
    </row>
    <row r="8" spans="1:46" s="108" customFormat="1" ht="180.75" thickBot="1" x14ac:dyDescent="0.3">
      <c r="A8" s="14">
        <v>6</v>
      </c>
      <c r="B8" s="10" t="s">
        <v>304</v>
      </c>
      <c r="C8" s="10" t="s">
        <v>211</v>
      </c>
      <c r="D8" s="10" t="s">
        <v>747</v>
      </c>
      <c r="E8" s="17" t="s">
        <v>504</v>
      </c>
      <c r="F8" s="12">
        <v>3110299</v>
      </c>
      <c r="G8" s="97" t="s">
        <v>813</v>
      </c>
      <c r="H8" s="98" t="s">
        <v>305</v>
      </c>
      <c r="I8" s="99" t="s">
        <v>109</v>
      </c>
      <c r="J8" s="100" t="s">
        <v>778</v>
      </c>
      <c r="K8" s="98" t="s">
        <v>110</v>
      </c>
      <c r="L8" s="98" t="s">
        <v>193</v>
      </c>
      <c r="M8" s="98" t="s">
        <v>110</v>
      </c>
      <c r="N8" s="101" t="s">
        <v>233</v>
      </c>
      <c r="O8" s="110" t="s">
        <v>233</v>
      </c>
      <c r="P8" s="103" t="s">
        <v>233</v>
      </c>
      <c r="Q8" s="112" t="s">
        <v>233</v>
      </c>
      <c r="R8" s="104">
        <v>14836328</v>
      </c>
      <c r="S8" s="16">
        <v>14836328</v>
      </c>
      <c r="T8" s="38"/>
      <c r="U8" s="12" t="s">
        <v>75</v>
      </c>
      <c r="V8" s="12" t="s">
        <v>181</v>
      </c>
      <c r="W8" s="16">
        <v>14836328</v>
      </c>
      <c r="X8" s="16">
        <v>0</v>
      </c>
      <c r="Y8" s="16">
        <f t="shared" si="1"/>
        <v>14836328</v>
      </c>
      <c r="Z8" s="105">
        <f t="shared" si="0"/>
        <v>1</v>
      </c>
      <c r="AA8" s="113" t="s">
        <v>233</v>
      </c>
      <c r="AB8" s="36">
        <v>0</v>
      </c>
      <c r="AC8" s="69">
        <f t="shared" si="2"/>
        <v>0</v>
      </c>
      <c r="AD8" s="12"/>
      <c r="AE8" s="114" t="s">
        <v>233</v>
      </c>
      <c r="AF8" s="12" t="s">
        <v>181</v>
      </c>
      <c r="AG8" s="12" t="s">
        <v>181</v>
      </c>
      <c r="AH8" s="12" t="s">
        <v>181</v>
      </c>
      <c r="AI8" s="12" t="s">
        <v>181</v>
      </c>
      <c r="AJ8" s="12" t="s">
        <v>181</v>
      </c>
      <c r="AK8" s="12" t="s">
        <v>49</v>
      </c>
      <c r="AL8" s="38"/>
      <c r="AM8" s="38" t="s">
        <v>181</v>
      </c>
      <c r="AN8" s="38" t="s">
        <v>49</v>
      </c>
      <c r="AO8" s="107" t="s">
        <v>808</v>
      </c>
      <c r="AP8" s="38" t="s">
        <v>49</v>
      </c>
      <c r="AQ8" s="107" t="s">
        <v>806</v>
      </c>
      <c r="AR8" s="38" t="s">
        <v>49</v>
      </c>
      <c r="AS8" s="107" t="s">
        <v>807</v>
      </c>
      <c r="AT8" s="107"/>
    </row>
    <row r="9" spans="1:46" s="108" customFormat="1" ht="180.75" thickBot="1" x14ac:dyDescent="0.3">
      <c r="A9" s="14">
        <v>7</v>
      </c>
      <c r="B9" s="10" t="s">
        <v>208</v>
      </c>
      <c r="C9" s="10" t="s">
        <v>208</v>
      </c>
      <c r="D9" s="10" t="s">
        <v>746</v>
      </c>
      <c r="E9" s="17" t="s">
        <v>748</v>
      </c>
      <c r="F9" s="12">
        <v>3110299</v>
      </c>
      <c r="G9" s="97" t="s">
        <v>813</v>
      </c>
      <c r="H9" s="98" t="s">
        <v>305</v>
      </c>
      <c r="I9" s="99" t="s">
        <v>109</v>
      </c>
      <c r="J9" s="100" t="s">
        <v>778</v>
      </c>
      <c r="K9" s="98" t="s">
        <v>110</v>
      </c>
      <c r="L9" s="98" t="s">
        <v>89</v>
      </c>
      <c r="M9" s="98" t="s">
        <v>110</v>
      </c>
      <c r="N9" s="101" t="s">
        <v>233</v>
      </c>
      <c r="O9" s="110" t="s">
        <v>233</v>
      </c>
      <c r="P9" s="103" t="s">
        <v>233</v>
      </c>
      <c r="Q9" s="112" t="s">
        <v>233</v>
      </c>
      <c r="R9" s="104">
        <v>5000000</v>
      </c>
      <c r="S9" s="16">
        <v>5000000</v>
      </c>
      <c r="T9" s="38"/>
      <c r="U9" s="12" t="s">
        <v>75</v>
      </c>
      <c r="V9" s="12" t="s">
        <v>181</v>
      </c>
      <c r="W9" s="16">
        <v>5000000</v>
      </c>
      <c r="X9" s="16">
        <v>0</v>
      </c>
      <c r="Y9" s="16">
        <f t="shared" si="1"/>
        <v>5000000</v>
      </c>
      <c r="Z9" s="105">
        <f t="shared" si="0"/>
        <v>1</v>
      </c>
      <c r="AA9" s="16">
        <v>4992286.2</v>
      </c>
      <c r="AB9" s="36">
        <v>0</v>
      </c>
      <c r="AC9" s="69">
        <f t="shared" si="2"/>
        <v>0</v>
      </c>
      <c r="AD9" s="12"/>
      <c r="AE9" s="106">
        <f t="shared" si="3"/>
        <v>0.99845724000000002</v>
      </c>
      <c r="AF9" s="12" t="s">
        <v>181</v>
      </c>
      <c r="AG9" s="12" t="s">
        <v>181</v>
      </c>
      <c r="AH9" s="12" t="s">
        <v>181</v>
      </c>
      <c r="AI9" s="12" t="s">
        <v>181</v>
      </c>
      <c r="AJ9" s="12" t="s">
        <v>181</v>
      </c>
      <c r="AK9" s="12" t="s">
        <v>49</v>
      </c>
      <c r="AL9" s="38"/>
      <c r="AM9" s="38" t="s">
        <v>181</v>
      </c>
      <c r="AN9" s="38" t="s">
        <v>49</v>
      </c>
      <c r="AO9" s="107" t="s">
        <v>808</v>
      </c>
      <c r="AP9" s="38" t="s">
        <v>49</v>
      </c>
      <c r="AQ9" s="107" t="s">
        <v>806</v>
      </c>
      <c r="AR9" s="38" t="s">
        <v>49</v>
      </c>
      <c r="AS9" s="107" t="s">
        <v>807</v>
      </c>
      <c r="AT9" s="107"/>
    </row>
    <row r="10" spans="1:46" s="108" customFormat="1" ht="180.75" thickBot="1" x14ac:dyDescent="0.3">
      <c r="A10" s="14">
        <v>8</v>
      </c>
      <c r="B10" s="10" t="s">
        <v>215</v>
      </c>
      <c r="C10" s="10" t="s">
        <v>215</v>
      </c>
      <c r="D10" s="17" t="s">
        <v>326</v>
      </c>
      <c r="E10" s="17" t="s">
        <v>433</v>
      </c>
      <c r="F10" s="12">
        <v>3110299</v>
      </c>
      <c r="G10" s="97" t="s">
        <v>813</v>
      </c>
      <c r="H10" s="98" t="s">
        <v>305</v>
      </c>
      <c r="I10" s="99" t="s">
        <v>109</v>
      </c>
      <c r="J10" s="100" t="s">
        <v>778</v>
      </c>
      <c r="K10" s="98" t="s">
        <v>110</v>
      </c>
      <c r="L10" s="98" t="s">
        <v>111</v>
      </c>
      <c r="M10" s="98" t="s">
        <v>110</v>
      </c>
      <c r="N10" s="101" t="s">
        <v>233</v>
      </c>
      <c r="O10" s="110" t="s">
        <v>233</v>
      </c>
      <c r="P10" s="103" t="s">
        <v>233</v>
      </c>
      <c r="Q10" s="112" t="s">
        <v>233</v>
      </c>
      <c r="R10" s="104">
        <v>5000000</v>
      </c>
      <c r="S10" s="16">
        <v>5000000</v>
      </c>
      <c r="T10" s="38"/>
      <c r="U10" s="12" t="s">
        <v>75</v>
      </c>
      <c r="V10" s="12" t="s">
        <v>181</v>
      </c>
      <c r="W10" s="16">
        <v>5000000</v>
      </c>
      <c r="X10" s="16">
        <v>0</v>
      </c>
      <c r="Y10" s="16">
        <f t="shared" si="1"/>
        <v>5000000</v>
      </c>
      <c r="Z10" s="105">
        <f t="shared" si="0"/>
        <v>1</v>
      </c>
      <c r="AA10" s="113" t="s">
        <v>233</v>
      </c>
      <c r="AB10" s="36">
        <v>0</v>
      </c>
      <c r="AC10" s="69">
        <f t="shared" si="2"/>
        <v>0</v>
      </c>
      <c r="AD10" s="12"/>
      <c r="AE10" s="114" t="s">
        <v>233</v>
      </c>
      <c r="AF10" s="12" t="s">
        <v>181</v>
      </c>
      <c r="AG10" s="12" t="s">
        <v>181</v>
      </c>
      <c r="AH10" s="12" t="s">
        <v>181</v>
      </c>
      <c r="AI10" s="12" t="s">
        <v>181</v>
      </c>
      <c r="AJ10" s="12" t="s">
        <v>181</v>
      </c>
      <c r="AK10" s="12" t="s">
        <v>49</v>
      </c>
      <c r="AL10" s="38"/>
      <c r="AM10" s="38" t="s">
        <v>181</v>
      </c>
      <c r="AN10" s="38" t="s">
        <v>49</v>
      </c>
      <c r="AO10" s="107" t="s">
        <v>808</v>
      </c>
      <c r="AP10" s="38" t="s">
        <v>49</v>
      </c>
      <c r="AQ10" s="107" t="s">
        <v>806</v>
      </c>
      <c r="AR10" s="38" t="s">
        <v>49</v>
      </c>
      <c r="AS10" s="107" t="s">
        <v>807</v>
      </c>
      <c r="AT10" s="107"/>
    </row>
    <row r="11" spans="1:46" s="108" customFormat="1" ht="180.75" thickBot="1" x14ac:dyDescent="0.3">
      <c r="A11" s="14">
        <v>9</v>
      </c>
      <c r="B11" s="10" t="s">
        <v>219</v>
      </c>
      <c r="C11" s="10" t="s">
        <v>219</v>
      </c>
      <c r="D11" s="10" t="s">
        <v>749</v>
      </c>
      <c r="E11" s="17" t="s">
        <v>505</v>
      </c>
      <c r="F11" s="12">
        <v>3110299</v>
      </c>
      <c r="G11" s="97" t="s">
        <v>813</v>
      </c>
      <c r="H11" s="98" t="s">
        <v>305</v>
      </c>
      <c r="I11" s="99" t="s">
        <v>109</v>
      </c>
      <c r="J11" s="100" t="s">
        <v>778</v>
      </c>
      <c r="K11" s="98" t="s">
        <v>110</v>
      </c>
      <c r="L11" s="98" t="s">
        <v>89</v>
      </c>
      <c r="M11" s="98" t="s">
        <v>110</v>
      </c>
      <c r="N11" s="101" t="s">
        <v>233</v>
      </c>
      <c r="O11" s="110" t="s">
        <v>233</v>
      </c>
      <c r="P11" s="103" t="s">
        <v>233</v>
      </c>
      <c r="Q11" s="112" t="s">
        <v>233</v>
      </c>
      <c r="R11" s="104">
        <v>5000000</v>
      </c>
      <c r="S11" s="16">
        <v>5000000</v>
      </c>
      <c r="T11" s="38"/>
      <c r="U11" s="12" t="s">
        <v>75</v>
      </c>
      <c r="V11" s="12" t="s">
        <v>181</v>
      </c>
      <c r="W11" s="16">
        <v>5000000</v>
      </c>
      <c r="X11" s="16">
        <v>0</v>
      </c>
      <c r="Y11" s="16">
        <f t="shared" si="1"/>
        <v>5000000</v>
      </c>
      <c r="Z11" s="105">
        <f t="shared" si="0"/>
        <v>1</v>
      </c>
      <c r="AA11" s="16">
        <v>4995712</v>
      </c>
      <c r="AB11" s="36">
        <v>0</v>
      </c>
      <c r="AC11" s="69">
        <f t="shared" si="2"/>
        <v>0</v>
      </c>
      <c r="AD11" s="12"/>
      <c r="AE11" s="106">
        <f t="shared" si="3"/>
        <v>0.99914239999999999</v>
      </c>
      <c r="AF11" s="12" t="s">
        <v>181</v>
      </c>
      <c r="AG11" s="12" t="s">
        <v>181</v>
      </c>
      <c r="AH11" s="12" t="s">
        <v>181</v>
      </c>
      <c r="AI11" s="12" t="s">
        <v>181</v>
      </c>
      <c r="AJ11" s="12" t="s">
        <v>181</v>
      </c>
      <c r="AK11" s="12" t="s">
        <v>49</v>
      </c>
      <c r="AL11" s="38"/>
      <c r="AM11" s="38" t="s">
        <v>181</v>
      </c>
      <c r="AN11" s="38" t="s">
        <v>49</v>
      </c>
      <c r="AO11" s="107" t="s">
        <v>808</v>
      </c>
      <c r="AP11" s="38" t="s">
        <v>49</v>
      </c>
      <c r="AQ11" s="107" t="s">
        <v>806</v>
      </c>
      <c r="AR11" s="38" t="s">
        <v>49</v>
      </c>
      <c r="AS11" s="107" t="s">
        <v>807</v>
      </c>
      <c r="AT11" s="107"/>
    </row>
    <row r="12" spans="1:46" s="108" customFormat="1" ht="180.75" thickBot="1" x14ac:dyDescent="0.3">
      <c r="A12" s="14">
        <v>10</v>
      </c>
      <c r="B12" s="17" t="s">
        <v>129</v>
      </c>
      <c r="C12" s="10" t="s">
        <v>144</v>
      </c>
      <c r="D12" s="10" t="s">
        <v>347</v>
      </c>
      <c r="E12" s="17" t="s">
        <v>135</v>
      </c>
      <c r="F12" s="12">
        <v>3110202</v>
      </c>
      <c r="G12" s="97" t="s">
        <v>350</v>
      </c>
      <c r="H12" s="98" t="s">
        <v>305</v>
      </c>
      <c r="I12" s="99" t="s">
        <v>109</v>
      </c>
      <c r="J12" s="100" t="s">
        <v>467</v>
      </c>
      <c r="K12" s="98" t="s">
        <v>136</v>
      </c>
      <c r="L12" s="98" t="s">
        <v>138</v>
      </c>
      <c r="M12" s="98" t="s">
        <v>136</v>
      </c>
      <c r="N12" s="101" t="s">
        <v>233</v>
      </c>
      <c r="O12" s="110" t="s">
        <v>233</v>
      </c>
      <c r="P12" s="103" t="s">
        <v>145</v>
      </c>
      <c r="Q12" s="109" t="s">
        <v>145</v>
      </c>
      <c r="R12" s="104">
        <v>3000000</v>
      </c>
      <c r="S12" s="69">
        <v>3000000</v>
      </c>
      <c r="T12" s="38"/>
      <c r="U12" s="12" t="s">
        <v>75</v>
      </c>
      <c r="V12" s="12" t="s">
        <v>181</v>
      </c>
      <c r="W12" s="16">
        <v>3000000</v>
      </c>
      <c r="X12" s="16">
        <v>0</v>
      </c>
      <c r="Y12" s="16">
        <f t="shared" si="1"/>
        <v>3000000</v>
      </c>
      <c r="Z12" s="105">
        <f t="shared" si="0"/>
        <v>1</v>
      </c>
      <c r="AA12" s="113" t="s">
        <v>233</v>
      </c>
      <c r="AB12" s="36">
        <v>0</v>
      </c>
      <c r="AC12" s="69">
        <f t="shared" si="2"/>
        <v>0</v>
      </c>
      <c r="AD12" s="12"/>
      <c r="AE12" s="114" t="s">
        <v>233</v>
      </c>
      <c r="AF12" s="12" t="s">
        <v>181</v>
      </c>
      <c r="AG12" s="12" t="s">
        <v>181</v>
      </c>
      <c r="AH12" s="12" t="s">
        <v>181</v>
      </c>
      <c r="AI12" s="12" t="s">
        <v>181</v>
      </c>
      <c r="AJ12" s="12" t="s">
        <v>181</v>
      </c>
      <c r="AK12" s="12" t="s">
        <v>49</v>
      </c>
      <c r="AL12" s="38"/>
      <c r="AM12" s="38" t="s">
        <v>181</v>
      </c>
      <c r="AN12" s="38" t="s">
        <v>49</v>
      </c>
      <c r="AO12" s="107" t="s">
        <v>808</v>
      </c>
      <c r="AP12" s="38" t="s">
        <v>49</v>
      </c>
      <c r="AQ12" s="107" t="s">
        <v>806</v>
      </c>
      <c r="AR12" s="38" t="s">
        <v>49</v>
      </c>
      <c r="AS12" s="107" t="s">
        <v>807</v>
      </c>
      <c r="AT12" s="107"/>
    </row>
    <row r="13" spans="1:46" s="108" customFormat="1" ht="180.75" thickBot="1" x14ac:dyDescent="0.3">
      <c r="A13" s="14">
        <v>11</v>
      </c>
      <c r="B13" s="17" t="s">
        <v>130</v>
      </c>
      <c r="C13" s="17" t="s">
        <v>140</v>
      </c>
      <c r="D13" s="10" t="s">
        <v>347</v>
      </c>
      <c r="E13" s="17" t="s">
        <v>135</v>
      </c>
      <c r="F13" s="12">
        <v>3110202</v>
      </c>
      <c r="G13" s="97" t="s">
        <v>350</v>
      </c>
      <c r="H13" s="98" t="s">
        <v>305</v>
      </c>
      <c r="I13" s="99" t="s">
        <v>109</v>
      </c>
      <c r="J13" s="100" t="s">
        <v>468</v>
      </c>
      <c r="K13" s="98" t="s">
        <v>136</v>
      </c>
      <c r="L13" s="98" t="s">
        <v>138</v>
      </c>
      <c r="M13" s="98" t="s">
        <v>136</v>
      </c>
      <c r="N13" s="101" t="s">
        <v>233</v>
      </c>
      <c r="O13" s="102" t="s">
        <v>591</v>
      </c>
      <c r="P13" s="103">
        <v>42947</v>
      </c>
      <c r="Q13" s="109">
        <v>42947</v>
      </c>
      <c r="R13" s="104">
        <v>1850490</v>
      </c>
      <c r="S13" s="69">
        <v>1850490</v>
      </c>
      <c r="T13" s="38"/>
      <c r="U13" s="12" t="s">
        <v>75</v>
      </c>
      <c r="V13" s="12" t="s">
        <v>181</v>
      </c>
      <c r="W13" s="16">
        <v>1850490</v>
      </c>
      <c r="X13" s="16">
        <v>0</v>
      </c>
      <c r="Y13" s="16">
        <f t="shared" si="1"/>
        <v>1850490</v>
      </c>
      <c r="Z13" s="105">
        <f t="shared" si="0"/>
        <v>1</v>
      </c>
      <c r="AA13" s="113" t="s">
        <v>233</v>
      </c>
      <c r="AB13" s="36">
        <v>0</v>
      </c>
      <c r="AC13" s="69">
        <f t="shared" si="2"/>
        <v>0</v>
      </c>
      <c r="AD13" s="12"/>
      <c r="AE13" s="114" t="s">
        <v>233</v>
      </c>
      <c r="AF13" s="12" t="s">
        <v>181</v>
      </c>
      <c r="AG13" s="12" t="s">
        <v>181</v>
      </c>
      <c r="AH13" s="12" t="s">
        <v>181</v>
      </c>
      <c r="AI13" s="12" t="s">
        <v>181</v>
      </c>
      <c r="AJ13" s="12" t="s">
        <v>181</v>
      </c>
      <c r="AK13" s="12" t="s">
        <v>49</v>
      </c>
      <c r="AL13" s="38"/>
      <c r="AM13" s="38" t="s">
        <v>181</v>
      </c>
      <c r="AN13" s="38" t="s">
        <v>49</v>
      </c>
      <c r="AO13" s="107" t="s">
        <v>808</v>
      </c>
      <c r="AP13" s="38" t="s">
        <v>49</v>
      </c>
      <c r="AQ13" s="107" t="s">
        <v>806</v>
      </c>
      <c r="AR13" s="38" t="s">
        <v>49</v>
      </c>
      <c r="AS13" s="107" t="s">
        <v>807</v>
      </c>
      <c r="AT13" s="107" t="s">
        <v>816</v>
      </c>
    </row>
    <row r="14" spans="1:46" s="108" customFormat="1" ht="180.75" thickBot="1" x14ac:dyDescent="0.3">
      <c r="A14" s="14">
        <v>12</v>
      </c>
      <c r="B14" s="17" t="s">
        <v>130</v>
      </c>
      <c r="C14" s="17" t="s">
        <v>141</v>
      </c>
      <c r="D14" s="10" t="s">
        <v>347</v>
      </c>
      <c r="E14" s="17" t="s">
        <v>135</v>
      </c>
      <c r="F14" s="12">
        <v>3110202</v>
      </c>
      <c r="G14" s="97" t="s">
        <v>350</v>
      </c>
      <c r="H14" s="98" t="s">
        <v>305</v>
      </c>
      <c r="I14" s="99" t="s">
        <v>109</v>
      </c>
      <c r="J14" s="100" t="s">
        <v>468</v>
      </c>
      <c r="K14" s="98" t="s">
        <v>136</v>
      </c>
      <c r="L14" s="98" t="s">
        <v>138</v>
      </c>
      <c r="M14" s="98" t="s">
        <v>136</v>
      </c>
      <c r="N14" s="101" t="s">
        <v>233</v>
      </c>
      <c r="O14" s="102" t="s">
        <v>591</v>
      </c>
      <c r="P14" s="103">
        <v>43250</v>
      </c>
      <c r="Q14" s="109">
        <v>43250</v>
      </c>
      <c r="R14" s="104">
        <v>1994275</v>
      </c>
      <c r="S14" s="69">
        <v>1994275</v>
      </c>
      <c r="T14" s="38"/>
      <c r="U14" s="12" t="s">
        <v>75</v>
      </c>
      <c r="V14" s="12" t="s">
        <v>181</v>
      </c>
      <c r="W14" s="16">
        <v>1994275</v>
      </c>
      <c r="X14" s="16">
        <v>0</v>
      </c>
      <c r="Y14" s="16">
        <f t="shared" si="1"/>
        <v>1994275</v>
      </c>
      <c r="Z14" s="105">
        <f t="shared" si="0"/>
        <v>1</v>
      </c>
      <c r="AA14" s="113" t="s">
        <v>233</v>
      </c>
      <c r="AB14" s="36">
        <v>0</v>
      </c>
      <c r="AC14" s="69">
        <f t="shared" si="2"/>
        <v>0</v>
      </c>
      <c r="AD14" s="12"/>
      <c r="AE14" s="114" t="s">
        <v>233</v>
      </c>
      <c r="AF14" s="12" t="s">
        <v>181</v>
      </c>
      <c r="AG14" s="12" t="s">
        <v>181</v>
      </c>
      <c r="AH14" s="12" t="s">
        <v>181</v>
      </c>
      <c r="AI14" s="12" t="s">
        <v>181</v>
      </c>
      <c r="AJ14" s="12" t="s">
        <v>181</v>
      </c>
      <c r="AK14" s="12" t="s">
        <v>49</v>
      </c>
      <c r="AL14" s="38"/>
      <c r="AM14" s="38" t="s">
        <v>181</v>
      </c>
      <c r="AN14" s="38" t="s">
        <v>49</v>
      </c>
      <c r="AO14" s="107" t="s">
        <v>808</v>
      </c>
      <c r="AP14" s="38" t="s">
        <v>49</v>
      </c>
      <c r="AQ14" s="107" t="s">
        <v>806</v>
      </c>
      <c r="AR14" s="38" t="s">
        <v>49</v>
      </c>
      <c r="AS14" s="107" t="s">
        <v>807</v>
      </c>
      <c r="AT14" s="107"/>
    </row>
    <row r="15" spans="1:46" s="108" customFormat="1" ht="180.75" thickBot="1" x14ac:dyDescent="0.3">
      <c r="A15" s="14">
        <v>13</v>
      </c>
      <c r="B15" s="17" t="s">
        <v>130</v>
      </c>
      <c r="C15" s="17" t="s">
        <v>142</v>
      </c>
      <c r="D15" s="10" t="s">
        <v>347</v>
      </c>
      <c r="E15" s="17" t="s">
        <v>135</v>
      </c>
      <c r="F15" s="12">
        <v>3110202</v>
      </c>
      <c r="G15" s="97" t="s">
        <v>350</v>
      </c>
      <c r="H15" s="98" t="s">
        <v>305</v>
      </c>
      <c r="I15" s="99" t="s">
        <v>109</v>
      </c>
      <c r="J15" s="100" t="s">
        <v>468</v>
      </c>
      <c r="K15" s="98" t="s">
        <v>136</v>
      </c>
      <c r="L15" s="98" t="s">
        <v>138</v>
      </c>
      <c r="M15" s="98" t="s">
        <v>136</v>
      </c>
      <c r="N15" s="101" t="s">
        <v>233</v>
      </c>
      <c r="O15" s="110" t="s">
        <v>233</v>
      </c>
      <c r="P15" s="103" t="s">
        <v>143</v>
      </c>
      <c r="Q15" s="109" t="s">
        <v>143</v>
      </c>
      <c r="R15" s="104">
        <v>2500000</v>
      </c>
      <c r="S15" s="69">
        <v>2500000</v>
      </c>
      <c r="T15" s="38"/>
      <c r="U15" s="12" t="s">
        <v>75</v>
      </c>
      <c r="V15" s="12" t="s">
        <v>181</v>
      </c>
      <c r="W15" s="16">
        <v>2500000</v>
      </c>
      <c r="X15" s="16">
        <v>0</v>
      </c>
      <c r="Y15" s="16">
        <f t="shared" si="1"/>
        <v>2500000</v>
      </c>
      <c r="Z15" s="105">
        <f t="shared" si="0"/>
        <v>1</v>
      </c>
      <c r="AA15" s="113" t="s">
        <v>233</v>
      </c>
      <c r="AB15" s="36">
        <v>0</v>
      </c>
      <c r="AC15" s="69">
        <f t="shared" si="2"/>
        <v>0</v>
      </c>
      <c r="AD15" s="12"/>
      <c r="AE15" s="114" t="s">
        <v>233</v>
      </c>
      <c r="AF15" s="12" t="s">
        <v>181</v>
      </c>
      <c r="AG15" s="12" t="s">
        <v>181</v>
      </c>
      <c r="AH15" s="12" t="s">
        <v>181</v>
      </c>
      <c r="AI15" s="12" t="s">
        <v>181</v>
      </c>
      <c r="AJ15" s="12" t="s">
        <v>181</v>
      </c>
      <c r="AK15" s="12" t="s">
        <v>49</v>
      </c>
      <c r="AL15" s="38"/>
      <c r="AM15" s="38" t="s">
        <v>181</v>
      </c>
      <c r="AN15" s="38" t="s">
        <v>49</v>
      </c>
      <c r="AO15" s="107" t="s">
        <v>808</v>
      </c>
      <c r="AP15" s="38" t="s">
        <v>49</v>
      </c>
      <c r="AQ15" s="107" t="s">
        <v>806</v>
      </c>
      <c r="AR15" s="38" t="s">
        <v>49</v>
      </c>
      <c r="AS15" s="107" t="s">
        <v>807</v>
      </c>
      <c r="AT15" s="107"/>
    </row>
    <row r="16" spans="1:46" s="108" customFormat="1" ht="180.75" thickBot="1" x14ac:dyDescent="0.3">
      <c r="A16" s="14">
        <v>15</v>
      </c>
      <c r="B16" s="17" t="s">
        <v>150</v>
      </c>
      <c r="C16" s="17" t="s">
        <v>149</v>
      </c>
      <c r="D16" s="17" t="s">
        <v>327</v>
      </c>
      <c r="E16" s="17" t="s">
        <v>320</v>
      </c>
      <c r="F16" s="12">
        <v>3110202</v>
      </c>
      <c r="G16" s="97" t="s">
        <v>350</v>
      </c>
      <c r="H16" s="98" t="s">
        <v>305</v>
      </c>
      <c r="I16" s="99" t="s">
        <v>109</v>
      </c>
      <c r="J16" s="100" t="s">
        <v>779</v>
      </c>
      <c r="K16" s="98" t="s">
        <v>139</v>
      </c>
      <c r="L16" s="98" t="s">
        <v>146</v>
      </c>
      <c r="M16" s="98" t="s">
        <v>139</v>
      </c>
      <c r="N16" s="101" t="s">
        <v>233</v>
      </c>
      <c r="O16" s="110" t="s">
        <v>233</v>
      </c>
      <c r="P16" s="103" t="s">
        <v>147</v>
      </c>
      <c r="Q16" s="109" t="s">
        <v>147</v>
      </c>
      <c r="R16" s="104">
        <v>1803196.8</v>
      </c>
      <c r="S16" s="69">
        <v>1803196.8</v>
      </c>
      <c r="T16" s="38"/>
      <c r="U16" s="12" t="s">
        <v>75</v>
      </c>
      <c r="V16" s="12" t="s">
        <v>181</v>
      </c>
      <c r="W16" s="16">
        <v>1803196.8</v>
      </c>
      <c r="X16" s="16">
        <v>0</v>
      </c>
      <c r="Y16" s="16">
        <f t="shared" si="1"/>
        <v>1803196.8</v>
      </c>
      <c r="Z16" s="105">
        <f t="shared" si="0"/>
        <v>1</v>
      </c>
      <c r="AA16" s="113" t="s">
        <v>233</v>
      </c>
      <c r="AB16" s="36">
        <v>0</v>
      </c>
      <c r="AC16" s="69">
        <f t="shared" si="2"/>
        <v>0</v>
      </c>
      <c r="AD16" s="12"/>
      <c r="AE16" s="114" t="s">
        <v>233</v>
      </c>
      <c r="AF16" s="12" t="s">
        <v>181</v>
      </c>
      <c r="AG16" s="12" t="s">
        <v>181</v>
      </c>
      <c r="AH16" s="12" t="s">
        <v>181</v>
      </c>
      <c r="AI16" s="12" t="s">
        <v>181</v>
      </c>
      <c r="AJ16" s="12" t="s">
        <v>181</v>
      </c>
      <c r="AK16" s="12" t="s">
        <v>49</v>
      </c>
      <c r="AL16" s="38"/>
      <c r="AM16" s="38" t="s">
        <v>181</v>
      </c>
      <c r="AN16" s="38" t="s">
        <v>49</v>
      </c>
      <c r="AO16" s="107" t="s">
        <v>808</v>
      </c>
      <c r="AP16" s="38" t="s">
        <v>49</v>
      </c>
      <c r="AQ16" s="107" t="s">
        <v>806</v>
      </c>
      <c r="AR16" s="38" t="s">
        <v>49</v>
      </c>
      <c r="AS16" s="107" t="s">
        <v>807</v>
      </c>
      <c r="AT16" s="107" t="s">
        <v>188</v>
      </c>
    </row>
    <row r="17" spans="1:138" s="108" customFormat="1" ht="180.75" thickBot="1" x14ac:dyDescent="0.3">
      <c r="A17" s="14">
        <v>16</v>
      </c>
      <c r="B17" s="17" t="s">
        <v>189</v>
      </c>
      <c r="C17" s="10" t="s">
        <v>502</v>
      </c>
      <c r="D17" s="10" t="s">
        <v>750</v>
      </c>
      <c r="E17" s="17" t="s">
        <v>506</v>
      </c>
      <c r="F17" s="12">
        <v>3110202</v>
      </c>
      <c r="G17" s="97" t="s">
        <v>350</v>
      </c>
      <c r="H17" s="98" t="s">
        <v>305</v>
      </c>
      <c r="I17" s="99" t="s">
        <v>109</v>
      </c>
      <c r="J17" s="100" t="s">
        <v>470</v>
      </c>
      <c r="K17" s="98" t="s">
        <v>192</v>
      </c>
      <c r="L17" s="98" t="s">
        <v>192</v>
      </c>
      <c r="M17" s="98" t="s">
        <v>192</v>
      </c>
      <c r="N17" s="101" t="s">
        <v>233</v>
      </c>
      <c r="O17" s="110" t="s">
        <v>233</v>
      </c>
      <c r="P17" s="103" t="s">
        <v>233</v>
      </c>
      <c r="Q17" s="111" t="s">
        <v>233</v>
      </c>
      <c r="R17" s="104" t="s">
        <v>233</v>
      </c>
      <c r="S17" s="115" t="s">
        <v>233</v>
      </c>
      <c r="T17" s="38"/>
      <c r="U17" s="12" t="s">
        <v>75</v>
      </c>
      <c r="V17" s="12" t="s">
        <v>181</v>
      </c>
      <c r="W17" s="16" t="s">
        <v>233</v>
      </c>
      <c r="X17" s="16">
        <v>0</v>
      </c>
      <c r="Y17" s="113" t="s">
        <v>233</v>
      </c>
      <c r="Z17" s="116" t="s">
        <v>233</v>
      </c>
      <c r="AA17" s="113" t="s">
        <v>233</v>
      </c>
      <c r="AB17" s="36">
        <v>0</v>
      </c>
      <c r="AC17" s="115" t="s">
        <v>233</v>
      </c>
      <c r="AD17" s="12"/>
      <c r="AE17" s="114" t="s">
        <v>233</v>
      </c>
      <c r="AF17" s="12" t="s">
        <v>181</v>
      </c>
      <c r="AG17" s="12" t="s">
        <v>181</v>
      </c>
      <c r="AH17" s="12" t="s">
        <v>181</v>
      </c>
      <c r="AI17" s="12" t="s">
        <v>181</v>
      </c>
      <c r="AJ17" s="12" t="s">
        <v>181</v>
      </c>
      <c r="AK17" s="12" t="s">
        <v>49</v>
      </c>
      <c r="AL17" s="38"/>
      <c r="AM17" s="38" t="s">
        <v>181</v>
      </c>
      <c r="AN17" s="38" t="s">
        <v>49</v>
      </c>
      <c r="AO17" s="107" t="s">
        <v>808</v>
      </c>
      <c r="AP17" s="38" t="s">
        <v>49</v>
      </c>
      <c r="AQ17" s="107" t="s">
        <v>806</v>
      </c>
      <c r="AR17" s="38" t="s">
        <v>49</v>
      </c>
      <c r="AS17" s="107" t="s">
        <v>807</v>
      </c>
      <c r="AT17" s="107"/>
    </row>
    <row r="18" spans="1:138" s="108" customFormat="1" ht="180.75" thickBot="1" x14ac:dyDescent="0.3">
      <c r="A18" s="14">
        <v>17</v>
      </c>
      <c r="B18" s="10" t="s">
        <v>190</v>
      </c>
      <c r="C18" s="10" t="s">
        <v>752</v>
      </c>
      <c r="D18" s="10" t="s">
        <v>751</v>
      </c>
      <c r="E18" s="17" t="s">
        <v>507</v>
      </c>
      <c r="F18" s="12">
        <v>3110202</v>
      </c>
      <c r="G18" s="97" t="s">
        <v>350</v>
      </c>
      <c r="H18" s="98" t="s">
        <v>305</v>
      </c>
      <c r="I18" s="99" t="s">
        <v>109</v>
      </c>
      <c r="J18" s="100" t="s">
        <v>469</v>
      </c>
      <c r="K18" s="98" t="s">
        <v>192</v>
      </c>
      <c r="L18" s="98" t="s">
        <v>192</v>
      </c>
      <c r="M18" s="98" t="s">
        <v>192</v>
      </c>
      <c r="N18" s="101" t="s">
        <v>233</v>
      </c>
      <c r="O18" s="110" t="s">
        <v>233</v>
      </c>
      <c r="P18" s="103" t="s">
        <v>187</v>
      </c>
      <c r="Q18" s="109" t="s">
        <v>187</v>
      </c>
      <c r="R18" s="104" t="s">
        <v>233</v>
      </c>
      <c r="S18" s="117" t="s">
        <v>233</v>
      </c>
      <c r="T18" s="38"/>
      <c r="U18" s="12" t="s">
        <v>75</v>
      </c>
      <c r="V18" s="12" t="s">
        <v>181</v>
      </c>
      <c r="W18" s="16" t="s">
        <v>233</v>
      </c>
      <c r="X18" s="16">
        <v>0</v>
      </c>
      <c r="Y18" s="113" t="s">
        <v>233</v>
      </c>
      <c r="Z18" s="116" t="s">
        <v>233</v>
      </c>
      <c r="AA18" s="113" t="s">
        <v>233</v>
      </c>
      <c r="AB18" s="36">
        <v>0</v>
      </c>
      <c r="AC18" s="115" t="s">
        <v>233</v>
      </c>
      <c r="AD18" s="12"/>
      <c r="AE18" s="114" t="s">
        <v>233</v>
      </c>
      <c r="AF18" s="12" t="s">
        <v>181</v>
      </c>
      <c r="AG18" s="12" t="s">
        <v>181</v>
      </c>
      <c r="AH18" s="12" t="s">
        <v>181</v>
      </c>
      <c r="AI18" s="12" t="s">
        <v>181</v>
      </c>
      <c r="AJ18" s="12" t="s">
        <v>181</v>
      </c>
      <c r="AK18" s="12" t="s">
        <v>49</v>
      </c>
      <c r="AL18" s="38"/>
      <c r="AM18" s="38" t="s">
        <v>181</v>
      </c>
      <c r="AN18" s="38" t="s">
        <v>49</v>
      </c>
      <c r="AO18" s="107" t="s">
        <v>808</v>
      </c>
      <c r="AP18" s="38" t="s">
        <v>49</v>
      </c>
      <c r="AQ18" s="107" t="s">
        <v>806</v>
      </c>
      <c r="AR18" s="38" t="s">
        <v>49</v>
      </c>
      <c r="AS18" s="107" t="s">
        <v>807</v>
      </c>
      <c r="AT18" s="107"/>
    </row>
    <row r="19" spans="1:138" s="108" customFormat="1" ht="111.75" customHeight="1" thickBot="1" x14ac:dyDescent="0.3">
      <c r="A19" s="14">
        <v>19</v>
      </c>
      <c r="B19" s="17" t="s">
        <v>153</v>
      </c>
      <c r="C19" s="10" t="s">
        <v>164</v>
      </c>
      <c r="D19" s="10" t="s">
        <v>327</v>
      </c>
      <c r="E19" s="17" t="s">
        <v>320</v>
      </c>
      <c r="F19" s="12">
        <v>3110202</v>
      </c>
      <c r="G19" s="97" t="s">
        <v>350</v>
      </c>
      <c r="H19" s="98" t="s">
        <v>305</v>
      </c>
      <c r="I19" s="99" t="s">
        <v>109</v>
      </c>
      <c r="J19" s="100" t="s">
        <v>779</v>
      </c>
      <c r="K19" s="98" t="s">
        <v>148</v>
      </c>
      <c r="L19" s="98" t="s">
        <v>165</v>
      </c>
      <c r="M19" s="98" t="s">
        <v>148</v>
      </c>
      <c r="N19" s="101" t="s">
        <v>233</v>
      </c>
      <c r="O19" s="102" t="s">
        <v>235</v>
      </c>
      <c r="P19" s="103">
        <v>43993</v>
      </c>
      <c r="Q19" s="109">
        <v>43993</v>
      </c>
      <c r="R19" s="104">
        <v>1193083.2</v>
      </c>
      <c r="S19" s="69">
        <v>1193083.2</v>
      </c>
      <c r="T19" s="38"/>
      <c r="U19" s="12" t="s">
        <v>75</v>
      </c>
      <c r="V19" s="12" t="s">
        <v>181</v>
      </c>
      <c r="W19" s="16">
        <v>1193083.2</v>
      </c>
      <c r="X19" s="16">
        <v>0</v>
      </c>
      <c r="Y19" s="16">
        <f t="shared" si="1"/>
        <v>1193083.2</v>
      </c>
      <c r="Z19" s="105">
        <f t="shared" si="0"/>
        <v>1</v>
      </c>
      <c r="AA19" s="113" t="s">
        <v>233</v>
      </c>
      <c r="AB19" s="36">
        <v>0</v>
      </c>
      <c r="AC19" s="69">
        <f t="shared" si="2"/>
        <v>0</v>
      </c>
      <c r="AD19" s="12"/>
      <c r="AE19" s="114" t="s">
        <v>233</v>
      </c>
      <c r="AF19" s="12" t="s">
        <v>181</v>
      </c>
      <c r="AG19" s="12" t="s">
        <v>181</v>
      </c>
      <c r="AH19" s="12" t="s">
        <v>181</v>
      </c>
      <c r="AI19" s="12" t="s">
        <v>181</v>
      </c>
      <c r="AJ19" s="12" t="s">
        <v>181</v>
      </c>
      <c r="AK19" s="12" t="s">
        <v>49</v>
      </c>
      <c r="AL19" s="38"/>
      <c r="AM19" s="38" t="s">
        <v>181</v>
      </c>
      <c r="AN19" s="38" t="s">
        <v>49</v>
      </c>
      <c r="AO19" s="107" t="s">
        <v>808</v>
      </c>
      <c r="AP19" s="38" t="s">
        <v>49</v>
      </c>
      <c r="AQ19" s="107" t="s">
        <v>806</v>
      </c>
      <c r="AR19" s="38" t="s">
        <v>49</v>
      </c>
      <c r="AS19" s="107" t="s">
        <v>807</v>
      </c>
      <c r="AT19" s="107"/>
    </row>
    <row r="20" spans="1:138" s="108" customFormat="1" ht="180.75" thickBot="1" x14ac:dyDescent="0.3">
      <c r="A20" s="14">
        <v>20</v>
      </c>
      <c r="B20" s="10" t="s">
        <v>186</v>
      </c>
      <c r="C20" s="10" t="s">
        <v>753</v>
      </c>
      <c r="D20" s="10" t="s">
        <v>501</v>
      </c>
      <c r="E20" s="17" t="s">
        <v>508</v>
      </c>
      <c r="F20" s="12">
        <v>3110202</v>
      </c>
      <c r="G20" s="97" t="s">
        <v>350</v>
      </c>
      <c r="H20" s="98" t="s">
        <v>305</v>
      </c>
      <c r="I20" s="99" t="s">
        <v>109</v>
      </c>
      <c r="J20" s="100" t="s">
        <v>468</v>
      </c>
      <c r="K20" s="98" t="s">
        <v>191</v>
      </c>
      <c r="L20" s="98" t="s">
        <v>191</v>
      </c>
      <c r="M20" s="98" t="s">
        <v>191</v>
      </c>
      <c r="N20" s="101" t="s">
        <v>233</v>
      </c>
      <c r="O20" s="110" t="s">
        <v>233</v>
      </c>
      <c r="P20" s="103" t="s">
        <v>233</v>
      </c>
      <c r="Q20" s="111" t="s">
        <v>233</v>
      </c>
      <c r="R20" s="104" t="s">
        <v>233</v>
      </c>
      <c r="S20" s="117" t="s">
        <v>233</v>
      </c>
      <c r="T20" s="38"/>
      <c r="U20" s="12" t="s">
        <v>75</v>
      </c>
      <c r="V20" s="12" t="s">
        <v>181</v>
      </c>
      <c r="W20" s="16" t="s">
        <v>233</v>
      </c>
      <c r="X20" s="16">
        <v>0</v>
      </c>
      <c r="Y20" s="113" t="s">
        <v>233</v>
      </c>
      <c r="Z20" s="116" t="s">
        <v>233</v>
      </c>
      <c r="AA20" s="113" t="s">
        <v>233</v>
      </c>
      <c r="AB20" s="36">
        <v>0</v>
      </c>
      <c r="AC20" s="115" t="s">
        <v>233</v>
      </c>
      <c r="AD20" s="12"/>
      <c r="AE20" s="114" t="s">
        <v>233</v>
      </c>
      <c r="AF20" s="12" t="s">
        <v>181</v>
      </c>
      <c r="AG20" s="12" t="s">
        <v>181</v>
      </c>
      <c r="AH20" s="12" t="s">
        <v>181</v>
      </c>
      <c r="AI20" s="12" t="s">
        <v>181</v>
      </c>
      <c r="AJ20" s="12" t="s">
        <v>181</v>
      </c>
      <c r="AK20" s="12" t="s">
        <v>49</v>
      </c>
      <c r="AL20" s="38"/>
      <c r="AM20" s="38" t="s">
        <v>181</v>
      </c>
      <c r="AN20" s="38" t="s">
        <v>49</v>
      </c>
      <c r="AO20" s="107" t="s">
        <v>808</v>
      </c>
      <c r="AP20" s="38" t="s">
        <v>49</v>
      </c>
      <c r="AQ20" s="107" t="s">
        <v>806</v>
      </c>
      <c r="AR20" s="38" t="s">
        <v>49</v>
      </c>
      <c r="AS20" s="107" t="s">
        <v>807</v>
      </c>
      <c r="AT20" s="107" t="s">
        <v>817</v>
      </c>
    </row>
    <row r="21" spans="1:138" s="108" customFormat="1" ht="180.75" thickBot="1" x14ac:dyDescent="0.3">
      <c r="A21" s="14">
        <v>24</v>
      </c>
      <c r="B21" s="17" t="s">
        <v>71</v>
      </c>
      <c r="C21" s="10" t="s">
        <v>83</v>
      </c>
      <c r="D21" s="10" t="s">
        <v>342</v>
      </c>
      <c r="E21" s="17" t="s">
        <v>120</v>
      </c>
      <c r="F21" s="12">
        <v>3110202</v>
      </c>
      <c r="G21" s="97" t="s">
        <v>350</v>
      </c>
      <c r="H21" s="98" t="s">
        <v>305</v>
      </c>
      <c r="I21" s="99" t="s">
        <v>101</v>
      </c>
      <c r="J21" s="100" t="s">
        <v>793</v>
      </c>
      <c r="K21" s="98" t="s">
        <v>110</v>
      </c>
      <c r="L21" s="98" t="s">
        <v>89</v>
      </c>
      <c r="M21" s="98" t="s">
        <v>110</v>
      </c>
      <c r="N21" s="101" t="s">
        <v>233</v>
      </c>
      <c r="O21" s="102" t="s">
        <v>634</v>
      </c>
      <c r="P21" s="103">
        <v>42507</v>
      </c>
      <c r="Q21" s="109">
        <v>42507</v>
      </c>
      <c r="R21" s="104">
        <v>4202855.92</v>
      </c>
      <c r="S21" s="69">
        <f>2209672+1993183.92</f>
        <v>4202855.92</v>
      </c>
      <c r="T21" s="38"/>
      <c r="U21" s="12" t="s">
        <v>75</v>
      </c>
      <c r="V21" s="12" t="s">
        <v>181</v>
      </c>
      <c r="W21" s="16">
        <v>4202855.92</v>
      </c>
      <c r="X21" s="16">
        <v>0</v>
      </c>
      <c r="Y21" s="16">
        <f t="shared" si="1"/>
        <v>4202855.92</v>
      </c>
      <c r="Z21" s="105">
        <f t="shared" si="0"/>
        <v>1</v>
      </c>
      <c r="AA21" s="16">
        <v>4202855.92</v>
      </c>
      <c r="AB21" s="36">
        <v>0</v>
      </c>
      <c r="AC21" s="69">
        <f t="shared" ref="AC21:AC42" si="4">S21-Y21</f>
        <v>0</v>
      </c>
      <c r="AD21" s="12" t="s">
        <v>50</v>
      </c>
      <c r="AE21" s="106">
        <f t="shared" si="3"/>
        <v>1</v>
      </c>
      <c r="AF21" s="12" t="s">
        <v>181</v>
      </c>
      <c r="AG21" s="12" t="s">
        <v>181</v>
      </c>
      <c r="AH21" s="12" t="s">
        <v>181</v>
      </c>
      <c r="AI21" s="12" t="s">
        <v>181</v>
      </c>
      <c r="AJ21" s="12" t="s">
        <v>181</v>
      </c>
      <c r="AK21" s="12" t="s">
        <v>49</v>
      </c>
      <c r="AL21" s="38"/>
      <c r="AM21" s="38" t="s">
        <v>181</v>
      </c>
      <c r="AN21" s="38" t="s">
        <v>49</v>
      </c>
      <c r="AO21" s="107" t="s">
        <v>808</v>
      </c>
      <c r="AP21" s="38" t="s">
        <v>49</v>
      </c>
      <c r="AQ21" s="107" t="s">
        <v>806</v>
      </c>
      <c r="AR21" s="38" t="s">
        <v>49</v>
      </c>
      <c r="AS21" s="107" t="s">
        <v>807</v>
      </c>
      <c r="AT21" s="107"/>
    </row>
    <row r="22" spans="1:138" s="108" customFormat="1" ht="180.75" thickBot="1" x14ac:dyDescent="0.3">
      <c r="A22" s="14">
        <v>25</v>
      </c>
      <c r="B22" s="17" t="s">
        <v>74</v>
      </c>
      <c r="C22" s="10" t="s">
        <v>87</v>
      </c>
      <c r="D22" s="17" t="s">
        <v>326</v>
      </c>
      <c r="E22" s="17" t="s">
        <v>77</v>
      </c>
      <c r="F22" s="12">
        <v>3110202</v>
      </c>
      <c r="G22" s="97" t="s">
        <v>350</v>
      </c>
      <c r="H22" s="98" t="s">
        <v>305</v>
      </c>
      <c r="I22" s="99" t="s">
        <v>101</v>
      </c>
      <c r="J22" s="100" t="s">
        <v>780</v>
      </c>
      <c r="K22" s="98" t="s">
        <v>110</v>
      </c>
      <c r="L22" s="98" t="s">
        <v>111</v>
      </c>
      <c r="M22" s="98" t="s">
        <v>110</v>
      </c>
      <c r="N22" s="101" t="s">
        <v>233</v>
      </c>
      <c r="O22" s="102" t="s">
        <v>591</v>
      </c>
      <c r="P22" s="103">
        <v>43006</v>
      </c>
      <c r="Q22" s="109">
        <v>43006</v>
      </c>
      <c r="R22" s="104">
        <v>6565518.7999999998</v>
      </c>
      <c r="S22" s="69">
        <v>6565518.7999999998</v>
      </c>
      <c r="T22" s="38"/>
      <c r="U22" s="12" t="s">
        <v>75</v>
      </c>
      <c r="V22" s="12" t="s">
        <v>181</v>
      </c>
      <c r="W22" s="16">
        <v>6565518.7999999998</v>
      </c>
      <c r="X22" s="16">
        <v>0</v>
      </c>
      <c r="Y22" s="16">
        <f t="shared" si="1"/>
        <v>6565518.7999999998</v>
      </c>
      <c r="Z22" s="105">
        <f t="shared" si="0"/>
        <v>1</v>
      </c>
      <c r="AA22" s="16">
        <v>6565518.7999999998</v>
      </c>
      <c r="AB22" s="36">
        <v>0</v>
      </c>
      <c r="AC22" s="69">
        <f t="shared" si="4"/>
        <v>0</v>
      </c>
      <c r="AD22" s="12" t="s">
        <v>50</v>
      </c>
      <c r="AE22" s="106">
        <f t="shared" si="3"/>
        <v>1</v>
      </c>
      <c r="AF22" s="12" t="s">
        <v>181</v>
      </c>
      <c r="AG22" s="12" t="s">
        <v>181</v>
      </c>
      <c r="AH22" s="12" t="s">
        <v>181</v>
      </c>
      <c r="AI22" s="12" t="s">
        <v>181</v>
      </c>
      <c r="AJ22" s="12" t="s">
        <v>181</v>
      </c>
      <c r="AK22" s="12" t="s">
        <v>49</v>
      </c>
      <c r="AL22" s="38"/>
      <c r="AM22" s="38" t="s">
        <v>181</v>
      </c>
      <c r="AN22" s="38" t="s">
        <v>49</v>
      </c>
      <c r="AO22" s="107" t="s">
        <v>808</v>
      </c>
      <c r="AP22" s="38" t="s">
        <v>49</v>
      </c>
      <c r="AQ22" s="107" t="s">
        <v>806</v>
      </c>
      <c r="AR22" s="38" t="s">
        <v>49</v>
      </c>
      <c r="AS22" s="107" t="s">
        <v>807</v>
      </c>
      <c r="AT22" s="107"/>
    </row>
    <row r="23" spans="1:138" s="108" customFormat="1" ht="180.75" thickBot="1" x14ac:dyDescent="0.3">
      <c r="A23" s="14">
        <v>26</v>
      </c>
      <c r="B23" s="17" t="s">
        <v>132</v>
      </c>
      <c r="C23" s="10" t="s">
        <v>134</v>
      </c>
      <c r="D23" s="10" t="s">
        <v>347</v>
      </c>
      <c r="E23" s="17" t="s">
        <v>135</v>
      </c>
      <c r="F23" s="12">
        <v>3110202</v>
      </c>
      <c r="G23" s="97" t="s">
        <v>350</v>
      </c>
      <c r="H23" s="98" t="s">
        <v>305</v>
      </c>
      <c r="I23" s="99" t="s">
        <v>101</v>
      </c>
      <c r="J23" s="100" t="s">
        <v>497</v>
      </c>
      <c r="K23" s="98" t="s">
        <v>137</v>
      </c>
      <c r="L23" s="98" t="s">
        <v>138</v>
      </c>
      <c r="M23" s="98" t="s">
        <v>137</v>
      </c>
      <c r="N23" s="101" t="s">
        <v>233</v>
      </c>
      <c r="O23" s="110" t="s">
        <v>233</v>
      </c>
      <c r="P23" s="103" t="s">
        <v>233</v>
      </c>
      <c r="Q23" s="111" t="s">
        <v>233</v>
      </c>
      <c r="R23" s="104" t="s">
        <v>233</v>
      </c>
      <c r="S23" s="115" t="s">
        <v>233</v>
      </c>
      <c r="T23" s="38"/>
      <c r="U23" s="12" t="s">
        <v>75</v>
      </c>
      <c r="V23" s="12" t="s">
        <v>181</v>
      </c>
      <c r="W23" s="16" t="s">
        <v>233</v>
      </c>
      <c r="X23" s="16">
        <v>0</v>
      </c>
      <c r="Y23" s="113" t="s">
        <v>233</v>
      </c>
      <c r="Z23" s="116" t="s">
        <v>233</v>
      </c>
      <c r="AA23" s="113" t="s">
        <v>233</v>
      </c>
      <c r="AB23" s="36">
        <v>0</v>
      </c>
      <c r="AC23" s="115" t="s">
        <v>233</v>
      </c>
      <c r="AD23" s="12"/>
      <c r="AE23" s="114" t="s">
        <v>233</v>
      </c>
      <c r="AF23" s="12" t="s">
        <v>181</v>
      </c>
      <c r="AG23" s="12" t="s">
        <v>181</v>
      </c>
      <c r="AH23" s="12" t="s">
        <v>181</v>
      </c>
      <c r="AI23" s="12" t="s">
        <v>181</v>
      </c>
      <c r="AJ23" s="12" t="s">
        <v>181</v>
      </c>
      <c r="AK23" s="12" t="s">
        <v>49</v>
      </c>
      <c r="AL23" s="38"/>
      <c r="AM23" s="38" t="s">
        <v>181</v>
      </c>
      <c r="AN23" s="38" t="s">
        <v>49</v>
      </c>
      <c r="AO23" s="107" t="s">
        <v>808</v>
      </c>
      <c r="AP23" s="38" t="s">
        <v>49</v>
      </c>
      <c r="AQ23" s="107" t="s">
        <v>806</v>
      </c>
      <c r="AR23" s="38" t="s">
        <v>49</v>
      </c>
      <c r="AS23" s="107" t="s">
        <v>807</v>
      </c>
      <c r="AT23" s="107"/>
    </row>
    <row r="24" spans="1:138" s="15" customFormat="1" ht="180.75" thickBot="1" x14ac:dyDescent="0.3">
      <c r="A24" s="14">
        <v>28</v>
      </c>
      <c r="B24" s="10" t="s">
        <v>500</v>
      </c>
      <c r="C24" s="10" t="s">
        <v>248</v>
      </c>
      <c r="D24" s="10" t="s">
        <v>242</v>
      </c>
      <c r="E24" s="17" t="s">
        <v>248</v>
      </c>
      <c r="F24" s="14">
        <v>2220207</v>
      </c>
      <c r="G24" s="17" t="s">
        <v>248</v>
      </c>
      <c r="H24" s="98" t="s">
        <v>305</v>
      </c>
      <c r="I24" s="22" t="s">
        <v>101</v>
      </c>
      <c r="J24" s="100" t="s">
        <v>805</v>
      </c>
      <c r="K24" s="13" t="s">
        <v>295</v>
      </c>
      <c r="L24" s="13" t="s">
        <v>296</v>
      </c>
      <c r="M24" s="13" t="s">
        <v>295</v>
      </c>
      <c r="N24" s="118" t="s">
        <v>233</v>
      </c>
      <c r="O24" s="102" t="s">
        <v>251</v>
      </c>
      <c r="P24" s="103">
        <v>42786</v>
      </c>
      <c r="Q24" s="51">
        <v>42786</v>
      </c>
      <c r="R24" s="104">
        <v>4094394</v>
      </c>
      <c r="S24" s="19">
        <v>4094394</v>
      </c>
      <c r="U24" s="12" t="s">
        <v>75</v>
      </c>
      <c r="V24" s="12" t="s">
        <v>181</v>
      </c>
      <c r="W24" s="16">
        <v>4094394</v>
      </c>
      <c r="X24" s="16">
        <v>0</v>
      </c>
      <c r="Y24" s="16">
        <f t="shared" si="1"/>
        <v>4094394</v>
      </c>
      <c r="Z24" s="105">
        <f t="shared" si="0"/>
        <v>1</v>
      </c>
      <c r="AA24" s="19">
        <v>4094394</v>
      </c>
      <c r="AB24" s="36">
        <v>0</v>
      </c>
      <c r="AC24" s="69">
        <f t="shared" si="4"/>
        <v>0</v>
      </c>
      <c r="AD24" s="14" t="s">
        <v>50</v>
      </c>
      <c r="AE24" s="106">
        <f t="shared" si="3"/>
        <v>1</v>
      </c>
      <c r="AF24" s="12" t="s">
        <v>181</v>
      </c>
      <c r="AG24" s="12" t="s">
        <v>181</v>
      </c>
      <c r="AH24" s="12" t="s">
        <v>181</v>
      </c>
      <c r="AI24" s="12" t="s">
        <v>181</v>
      </c>
      <c r="AJ24" s="12" t="s">
        <v>181</v>
      </c>
      <c r="AK24" s="12" t="s">
        <v>49</v>
      </c>
      <c r="AM24" s="38" t="s">
        <v>181</v>
      </c>
      <c r="AN24" s="38" t="s">
        <v>49</v>
      </c>
      <c r="AO24" s="107" t="s">
        <v>808</v>
      </c>
      <c r="AP24" s="38" t="s">
        <v>49</v>
      </c>
      <c r="AQ24" s="107" t="s">
        <v>806</v>
      </c>
      <c r="AR24" s="38" t="s">
        <v>49</v>
      </c>
      <c r="AS24" s="107" t="s">
        <v>807</v>
      </c>
      <c r="AU24" s="119"/>
      <c r="AV24" s="119"/>
      <c r="AW24" s="119"/>
      <c r="AX24" s="119"/>
      <c r="AY24" s="119"/>
      <c r="AZ24" s="119"/>
      <c r="BA24" s="119"/>
      <c r="BB24" s="119"/>
      <c r="BC24" s="119"/>
      <c r="BD24" s="119"/>
      <c r="BE24" s="119"/>
      <c r="BF24" s="119"/>
      <c r="BG24" s="119"/>
      <c r="BH24" s="119"/>
      <c r="BI24" s="119"/>
      <c r="BJ24" s="119"/>
      <c r="BK24" s="119"/>
      <c r="BL24" s="119"/>
      <c r="BM24" s="119"/>
      <c r="BN24" s="119"/>
      <c r="BO24" s="119"/>
      <c r="BP24" s="119"/>
      <c r="BQ24" s="119"/>
      <c r="BR24" s="119"/>
      <c r="BS24" s="119"/>
      <c r="BT24" s="119"/>
      <c r="BU24" s="119"/>
      <c r="BV24" s="119"/>
      <c r="BW24" s="119"/>
      <c r="BX24" s="119"/>
      <c r="BY24" s="119"/>
      <c r="BZ24" s="119"/>
      <c r="CA24" s="119"/>
      <c r="CB24" s="119"/>
      <c r="CC24" s="119"/>
      <c r="CD24" s="119"/>
      <c r="CE24" s="119"/>
      <c r="CF24" s="119"/>
      <c r="CG24" s="119"/>
      <c r="CH24" s="119"/>
      <c r="CI24" s="119"/>
      <c r="CJ24" s="119"/>
      <c r="CK24" s="119"/>
      <c r="CL24" s="119"/>
      <c r="CM24" s="119"/>
      <c r="CN24" s="119"/>
      <c r="CO24" s="119"/>
      <c r="CP24" s="119"/>
      <c r="CQ24" s="119"/>
      <c r="CR24" s="119"/>
      <c r="CS24" s="119"/>
      <c r="CT24" s="119"/>
      <c r="CU24" s="119"/>
      <c r="CV24" s="119"/>
      <c r="CW24" s="119"/>
      <c r="CX24" s="119"/>
      <c r="CY24" s="119"/>
      <c r="CZ24" s="119"/>
      <c r="DA24" s="119"/>
      <c r="DB24" s="119"/>
      <c r="DC24" s="119"/>
      <c r="DD24" s="119"/>
      <c r="DE24" s="119"/>
      <c r="DF24" s="119"/>
      <c r="DG24" s="119"/>
      <c r="DH24" s="119"/>
      <c r="DI24" s="119"/>
      <c r="DJ24" s="119"/>
      <c r="DK24" s="119"/>
      <c r="DL24" s="119"/>
      <c r="DM24" s="119"/>
      <c r="DN24" s="119"/>
      <c r="DO24" s="119"/>
      <c r="DP24" s="119"/>
      <c r="DQ24" s="119"/>
      <c r="DR24" s="119"/>
      <c r="DS24" s="119"/>
      <c r="DT24" s="119"/>
      <c r="DU24" s="119"/>
      <c r="DV24" s="119"/>
      <c r="DW24" s="119"/>
      <c r="DX24" s="119"/>
      <c r="DY24" s="119"/>
      <c r="DZ24" s="119"/>
      <c r="EA24" s="119"/>
      <c r="EB24" s="119"/>
      <c r="EC24" s="119"/>
      <c r="ED24" s="119"/>
      <c r="EE24" s="119"/>
      <c r="EF24" s="119"/>
      <c r="EG24" s="119"/>
      <c r="EH24" s="119"/>
    </row>
    <row r="25" spans="1:138" s="108" customFormat="1" ht="180.75" thickBot="1" x14ac:dyDescent="0.3">
      <c r="A25" s="14">
        <v>29</v>
      </c>
      <c r="B25" s="17" t="s">
        <v>118</v>
      </c>
      <c r="C25" s="10" t="s">
        <v>119</v>
      </c>
      <c r="D25" s="10" t="s">
        <v>342</v>
      </c>
      <c r="E25" s="17" t="s">
        <v>88</v>
      </c>
      <c r="F25" s="12">
        <v>3110299</v>
      </c>
      <c r="G25" s="97" t="s">
        <v>103</v>
      </c>
      <c r="H25" s="12" t="s">
        <v>305</v>
      </c>
      <c r="I25" s="99" t="s">
        <v>101</v>
      </c>
      <c r="J25" s="100" t="s">
        <v>801</v>
      </c>
      <c r="K25" s="98" t="s">
        <v>110</v>
      </c>
      <c r="L25" s="98" t="s">
        <v>89</v>
      </c>
      <c r="M25" s="98" t="s">
        <v>110</v>
      </c>
      <c r="N25" s="101" t="s">
        <v>233</v>
      </c>
      <c r="O25" s="102" t="s">
        <v>591</v>
      </c>
      <c r="P25" s="103">
        <v>43006</v>
      </c>
      <c r="Q25" s="109">
        <v>43006</v>
      </c>
      <c r="R25" s="104">
        <v>1985346.96</v>
      </c>
      <c r="S25" s="69">
        <v>1985346.96</v>
      </c>
      <c r="T25" s="38"/>
      <c r="U25" s="12" t="s">
        <v>75</v>
      </c>
      <c r="V25" s="12" t="s">
        <v>181</v>
      </c>
      <c r="W25" s="16">
        <v>1985346.96</v>
      </c>
      <c r="X25" s="16">
        <v>0</v>
      </c>
      <c r="Y25" s="16">
        <f t="shared" si="1"/>
        <v>1985346.96</v>
      </c>
      <c r="Z25" s="105">
        <f t="shared" si="0"/>
        <v>1</v>
      </c>
      <c r="AA25" s="16">
        <v>1985346.96</v>
      </c>
      <c r="AB25" s="16">
        <v>0</v>
      </c>
      <c r="AC25" s="69">
        <f t="shared" si="4"/>
        <v>0</v>
      </c>
      <c r="AD25" s="12" t="s">
        <v>50</v>
      </c>
      <c r="AE25" s="106">
        <f t="shared" si="3"/>
        <v>1</v>
      </c>
      <c r="AF25" s="12" t="s">
        <v>181</v>
      </c>
      <c r="AG25" s="12" t="s">
        <v>181</v>
      </c>
      <c r="AH25" s="12" t="s">
        <v>181</v>
      </c>
      <c r="AI25" s="12" t="s">
        <v>181</v>
      </c>
      <c r="AJ25" s="12" t="s">
        <v>181</v>
      </c>
      <c r="AK25" s="12" t="s">
        <v>49</v>
      </c>
      <c r="AL25" s="38"/>
      <c r="AM25" s="38" t="s">
        <v>181</v>
      </c>
      <c r="AN25" s="38" t="s">
        <v>49</v>
      </c>
      <c r="AO25" s="107" t="s">
        <v>808</v>
      </c>
      <c r="AP25" s="38" t="s">
        <v>49</v>
      </c>
      <c r="AQ25" s="107" t="s">
        <v>806</v>
      </c>
      <c r="AR25" s="38" t="s">
        <v>49</v>
      </c>
      <c r="AS25" s="107" t="s">
        <v>807</v>
      </c>
      <c r="AT25" s="107"/>
    </row>
    <row r="26" spans="1:138" s="108" customFormat="1" ht="180.75" thickBot="1" x14ac:dyDescent="0.3">
      <c r="A26" s="14">
        <v>30</v>
      </c>
      <c r="B26" s="17" t="s">
        <v>102</v>
      </c>
      <c r="C26" s="10" t="s">
        <v>105</v>
      </c>
      <c r="D26" s="17" t="s">
        <v>326</v>
      </c>
      <c r="E26" s="17" t="s">
        <v>77</v>
      </c>
      <c r="F26" s="12">
        <v>3110202</v>
      </c>
      <c r="G26" s="97" t="s">
        <v>350</v>
      </c>
      <c r="H26" s="98" t="s">
        <v>305</v>
      </c>
      <c r="I26" s="99" t="s">
        <v>101</v>
      </c>
      <c r="J26" s="100" t="s">
        <v>781</v>
      </c>
      <c r="K26" s="98" t="s">
        <v>110</v>
      </c>
      <c r="L26" s="98" t="s">
        <v>111</v>
      </c>
      <c r="M26" s="98" t="s">
        <v>110</v>
      </c>
      <c r="N26" s="101" t="s">
        <v>233</v>
      </c>
      <c r="O26" s="110" t="s">
        <v>233</v>
      </c>
      <c r="P26" s="103" t="s">
        <v>233</v>
      </c>
      <c r="Q26" s="111" t="s">
        <v>233</v>
      </c>
      <c r="R26" s="104">
        <v>4990343.2</v>
      </c>
      <c r="S26" s="69">
        <v>4990343.2</v>
      </c>
      <c r="T26" s="38"/>
      <c r="U26" s="12" t="s">
        <v>75</v>
      </c>
      <c r="V26" s="12" t="s">
        <v>181</v>
      </c>
      <c r="W26" s="16">
        <v>4990343.2</v>
      </c>
      <c r="X26" s="16">
        <v>0</v>
      </c>
      <c r="Y26" s="16">
        <f t="shared" si="1"/>
        <v>4990343.2</v>
      </c>
      <c r="Z26" s="105">
        <f t="shared" si="0"/>
        <v>1</v>
      </c>
      <c r="AA26" s="16">
        <v>4990343.2</v>
      </c>
      <c r="AB26" s="36">
        <v>0</v>
      </c>
      <c r="AC26" s="69">
        <f t="shared" si="4"/>
        <v>0</v>
      </c>
      <c r="AD26" s="12" t="s">
        <v>50</v>
      </c>
      <c r="AE26" s="106">
        <f t="shared" si="3"/>
        <v>1</v>
      </c>
      <c r="AF26" s="12" t="s">
        <v>181</v>
      </c>
      <c r="AG26" s="12" t="s">
        <v>181</v>
      </c>
      <c r="AH26" s="12" t="s">
        <v>181</v>
      </c>
      <c r="AI26" s="12" t="s">
        <v>181</v>
      </c>
      <c r="AJ26" s="12" t="s">
        <v>181</v>
      </c>
      <c r="AK26" s="12" t="s">
        <v>49</v>
      </c>
      <c r="AL26" s="38"/>
      <c r="AM26" s="38" t="s">
        <v>181</v>
      </c>
      <c r="AN26" s="38" t="s">
        <v>49</v>
      </c>
      <c r="AO26" s="107" t="s">
        <v>808</v>
      </c>
      <c r="AP26" s="38" t="s">
        <v>49</v>
      </c>
      <c r="AQ26" s="107" t="s">
        <v>806</v>
      </c>
      <c r="AR26" s="38" t="s">
        <v>49</v>
      </c>
      <c r="AS26" s="107" t="s">
        <v>807</v>
      </c>
      <c r="AT26" s="107"/>
    </row>
    <row r="27" spans="1:138" s="108" customFormat="1" ht="180.75" thickBot="1" x14ac:dyDescent="0.3">
      <c r="A27" s="14">
        <v>31</v>
      </c>
      <c r="B27" s="17" t="s">
        <v>133</v>
      </c>
      <c r="C27" s="10" t="s">
        <v>134</v>
      </c>
      <c r="D27" s="10" t="s">
        <v>347</v>
      </c>
      <c r="E27" s="17" t="s">
        <v>135</v>
      </c>
      <c r="F27" s="12">
        <v>3110202</v>
      </c>
      <c r="G27" s="97" t="s">
        <v>350</v>
      </c>
      <c r="H27" s="98" t="s">
        <v>305</v>
      </c>
      <c r="I27" s="99" t="s">
        <v>101</v>
      </c>
      <c r="J27" s="100" t="s">
        <v>496</v>
      </c>
      <c r="K27" s="98" t="s">
        <v>137</v>
      </c>
      <c r="L27" s="98" t="s">
        <v>138</v>
      </c>
      <c r="M27" s="98" t="s">
        <v>137</v>
      </c>
      <c r="N27" s="101" t="s">
        <v>233</v>
      </c>
      <c r="O27" s="110" t="s">
        <v>233</v>
      </c>
      <c r="P27" s="103" t="s">
        <v>233</v>
      </c>
      <c r="Q27" s="111" t="s">
        <v>233</v>
      </c>
      <c r="R27" s="104" t="s">
        <v>233</v>
      </c>
      <c r="S27" s="115" t="s">
        <v>233</v>
      </c>
      <c r="T27" s="38"/>
      <c r="U27" s="12" t="s">
        <v>75</v>
      </c>
      <c r="V27" s="12" t="s">
        <v>181</v>
      </c>
      <c r="W27" s="16" t="s">
        <v>233</v>
      </c>
      <c r="X27" s="16">
        <v>0</v>
      </c>
      <c r="Y27" s="113" t="s">
        <v>233</v>
      </c>
      <c r="Z27" s="116" t="s">
        <v>233</v>
      </c>
      <c r="AA27" s="113" t="s">
        <v>233</v>
      </c>
      <c r="AB27" s="36">
        <v>0</v>
      </c>
      <c r="AC27" s="115" t="s">
        <v>233</v>
      </c>
      <c r="AD27" s="12"/>
      <c r="AE27" s="114" t="s">
        <v>233</v>
      </c>
      <c r="AF27" s="12" t="s">
        <v>181</v>
      </c>
      <c r="AG27" s="12" t="s">
        <v>181</v>
      </c>
      <c r="AH27" s="12" t="s">
        <v>181</v>
      </c>
      <c r="AI27" s="12" t="s">
        <v>181</v>
      </c>
      <c r="AJ27" s="12" t="s">
        <v>181</v>
      </c>
      <c r="AK27" s="12" t="s">
        <v>49</v>
      </c>
      <c r="AL27" s="38"/>
      <c r="AM27" s="38" t="s">
        <v>181</v>
      </c>
      <c r="AN27" s="38" t="s">
        <v>49</v>
      </c>
      <c r="AO27" s="107" t="s">
        <v>808</v>
      </c>
      <c r="AP27" s="38" t="s">
        <v>49</v>
      </c>
      <c r="AQ27" s="107" t="s">
        <v>806</v>
      </c>
      <c r="AR27" s="38" t="s">
        <v>49</v>
      </c>
      <c r="AS27" s="107" t="s">
        <v>807</v>
      </c>
      <c r="AT27" s="107" t="s">
        <v>818</v>
      </c>
    </row>
    <row r="28" spans="1:138" s="15" customFormat="1" ht="180.75" thickBot="1" x14ac:dyDescent="0.3">
      <c r="A28" s="14">
        <v>32</v>
      </c>
      <c r="B28" s="10" t="s">
        <v>244</v>
      </c>
      <c r="C28" s="10" t="s">
        <v>244</v>
      </c>
      <c r="D28" s="10" t="s">
        <v>242</v>
      </c>
      <c r="E28" s="17" t="s">
        <v>244</v>
      </c>
      <c r="F28" s="14">
        <v>2220207</v>
      </c>
      <c r="G28" s="17" t="s">
        <v>244</v>
      </c>
      <c r="H28" s="98" t="s">
        <v>305</v>
      </c>
      <c r="I28" s="22" t="s">
        <v>101</v>
      </c>
      <c r="J28" s="100" t="s">
        <v>784</v>
      </c>
      <c r="K28" s="13" t="s">
        <v>295</v>
      </c>
      <c r="L28" s="13" t="s">
        <v>296</v>
      </c>
      <c r="M28" s="13" t="s">
        <v>295</v>
      </c>
      <c r="N28" s="118" t="s">
        <v>233</v>
      </c>
      <c r="O28" s="102" t="s">
        <v>251</v>
      </c>
      <c r="P28" s="103">
        <v>42843</v>
      </c>
      <c r="Q28" s="51">
        <v>42843</v>
      </c>
      <c r="R28" s="104">
        <v>7995288.4000000004</v>
      </c>
      <c r="S28" s="19">
        <v>7995288.4000000004</v>
      </c>
      <c r="U28" s="12" t="s">
        <v>75</v>
      </c>
      <c r="V28" s="12" t="s">
        <v>181</v>
      </c>
      <c r="W28" s="16">
        <v>7995288.4000000004</v>
      </c>
      <c r="X28" s="16">
        <v>0</v>
      </c>
      <c r="Y28" s="16">
        <f t="shared" si="1"/>
        <v>7995288.4000000004</v>
      </c>
      <c r="Z28" s="105">
        <f t="shared" si="0"/>
        <v>1</v>
      </c>
      <c r="AA28" s="19">
        <v>7995288.4000000004</v>
      </c>
      <c r="AB28" s="36">
        <v>0</v>
      </c>
      <c r="AC28" s="69">
        <f t="shared" si="4"/>
        <v>0</v>
      </c>
      <c r="AD28" s="14" t="s">
        <v>50</v>
      </c>
      <c r="AE28" s="106">
        <f t="shared" si="3"/>
        <v>1</v>
      </c>
      <c r="AF28" s="12" t="s">
        <v>181</v>
      </c>
      <c r="AG28" s="12" t="s">
        <v>181</v>
      </c>
      <c r="AH28" s="12" t="s">
        <v>181</v>
      </c>
      <c r="AI28" s="12" t="s">
        <v>181</v>
      </c>
      <c r="AJ28" s="12" t="s">
        <v>181</v>
      </c>
      <c r="AK28" s="12" t="s">
        <v>49</v>
      </c>
      <c r="AM28" s="38" t="s">
        <v>181</v>
      </c>
      <c r="AN28" s="38" t="s">
        <v>49</v>
      </c>
      <c r="AO28" s="107" t="s">
        <v>808</v>
      </c>
      <c r="AP28" s="38" t="s">
        <v>49</v>
      </c>
      <c r="AQ28" s="107" t="s">
        <v>806</v>
      </c>
      <c r="AR28" s="38" t="s">
        <v>49</v>
      </c>
      <c r="AS28" s="107" t="s">
        <v>807</v>
      </c>
      <c r="AU28" s="119"/>
      <c r="AV28" s="119"/>
      <c r="AW28" s="119"/>
      <c r="AX28" s="119"/>
      <c r="AY28" s="119"/>
      <c r="AZ28" s="119"/>
      <c r="BA28" s="119"/>
      <c r="BB28" s="119"/>
      <c r="BC28" s="119"/>
      <c r="BD28" s="119"/>
      <c r="BE28" s="119"/>
      <c r="BF28" s="119"/>
      <c r="BG28" s="119"/>
      <c r="BH28" s="119"/>
      <c r="BI28" s="119"/>
      <c r="BJ28" s="119"/>
      <c r="BK28" s="119"/>
      <c r="BL28" s="119"/>
      <c r="BM28" s="119"/>
      <c r="BN28" s="119"/>
      <c r="BO28" s="119"/>
      <c r="BP28" s="119"/>
      <c r="BQ28" s="119"/>
      <c r="BR28" s="119"/>
      <c r="BS28" s="119"/>
      <c r="BT28" s="119"/>
      <c r="BU28" s="119"/>
      <c r="BV28" s="119"/>
      <c r="BW28" s="119"/>
      <c r="BX28" s="119"/>
      <c r="BY28" s="119"/>
      <c r="BZ28" s="119"/>
      <c r="CA28" s="119"/>
      <c r="CB28" s="119"/>
      <c r="CC28" s="119"/>
      <c r="CD28" s="119"/>
      <c r="CE28" s="119"/>
      <c r="CF28" s="119"/>
      <c r="CG28" s="119"/>
      <c r="CH28" s="119"/>
      <c r="CI28" s="119"/>
      <c r="CJ28" s="119"/>
      <c r="CK28" s="119"/>
      <c r="CL28" s="119"/>
      <c r="CM28" s="119"/>
      <c r="CN28" s="119"/>
      <c r="CO28" s="119"/>
      <c r="CP28" s="119"/>
      <c r="CQ28" s="119"/>
      <c r="CR28" s="119"/>
      <c r="CS28" s="119"/>
      <c r="CT28" s="119"/>
      <c r="CU28" s="119"/>
      <c r="CV28" s="119"/>
      <c r="CW28" s="119"/>
      <c r="CX28" s="119"/>
      <c r="CY28" s="119"/>
      <c r="CZ28" s="119"/>
      <c r="DA28" s="119"/>
      <c r="DB28" s="119"/>
      <c r="DC28" s="119"/>
      <c r="DD28" s="119"/>
      <c r="DE28" s="119"/>
      <c r="DF28" s="119"/>
      <c r="DG28" s="119"/>
      <c r="DH28" s="119"/>
      <c r="DI28" s="119"/>
      <c r="DJ28" s="119"/>
      <c r="DK28" s="119"/>
      <c r="DL28" s="119"/>
      <c r="DM28" s="119"/>
      <c r="DN28" s="119"/>
      <c r="DO28" s="119"/>
      <c r="DP28" s="119"/>
      <c r="DQ28" s="119"/>
      <c r="DR28" s="119"/>
      <c r="DS28" s="119"/>
      <c r="DT28" s="119"/>
      <c r="DU28" s="119"/>
      <c r="DV28" s="119"/>
      <c r="DW28" s="119"/>
      <c r="DX28" s="119"/>
      <c r="DY28" s="119"/>
      <c r="DZ28" s="119"/>
      <c r="EA28" s="119"/>
      <c r="EB28" s="119"/>
      <c r="EC28" s="119"/>
      <c r="ED28" s="119"/>
      <c r="EE28" s="119"/>
      <c r="EF28" s="119"/>
      <c r="EG28" s="119"/>
      <c r="EH28" s="119"/>
    </row>
    <row r="29" spans="1:138" s="108" customFormat="1" ht="180.75" thickBot="1" x14ac:dyDescent="0.3">
      <c r="A29" s="14">
        <v>33</v>
      </c>
      <c r="B29" s="17" t="s">
        <v>70</v>
      </c>
      <c r="C29" s="10" t="s">
        <v>81</v>
      </c>
      <c r="D29" s="10" t="s">
        <v>342</v>
      </c>
      <c r="E29" s="17" t="s">
        <v>88</v>
      </c>
      <c r="F29" s="12">
        <v>3110202</v>
      </c>
      <c r="G29" s="97" t="s">
        <v>350</v>
      </c>
      <c r="H29" s="98" t="s">
        <v>305</v>
      </c>
      <c r="I29" s="99" t="s">
        <v>101</v>
      </c>
      <c r="J29" s="100" t="s">
        <v>195</v>
      </c>
      <c r="K29" s="98" t="s">
        <v>110</v>
      </c>
      <c r="L29" s="98" t="s">
        <v>89</v>
      </c>
      <c r="M29" s="98" t="s">
        <v>110</v>
      </c>
      <c r="N29" s="101" t="s">
        <v>233</v>
      </c>
      <c r="O29" s="102" t="s">
        <v>634</v>
      </c>
      <c r="P29" s="103">
        <v>42535</v>
      </c>
      <c r="Q29" s="109">
        <v>42535</v>
      </c>
      <c r="R29" s="104">
        <v>1993183.92</v>
      </c>
      <c r="S29" s="69">
        <v>1993183.92</v>
      </c>
      <c r="T29" s="38"/>
      <c r="U29" s="12" t="s">
        <v>75</v>
      </c>
      <c r="V29" s="12" t="s">
        <v>181</v>
      </c>
      <c r="W29" s="16">
        <v>1993183.92</v>
      </c>
      <c r="X29" s="16">
        <v>0</v>
      </c>
      <c r="Y29" s="16">
        <f t="shared" si="1"/>
        <v>1993183.92</v>
      </c>
      <c r="Z29" s="105">
        <f t="shared" si="0"/>
        <v>1</v>
      </c>
      <c r="AA29" s="16">
        <v>1993183.92</v>
      </c>
      <c r="AB29" s="36">
        <v>0</v>
      </c>
      <c r="AC29" s="69">
        <f t="shared" si="4"/>
        <v>0</v>
      </c>
      <c r="AD29" s="12" t="s">
        <v>50</v>
      </c>
      <c r="AE29" s="106">
        <f t="shared" si="3"/>
        <v>1</v>
      </c>
      <c r="AF29" s="12" t="s">
        <v>181</v>
      </c>
      <c r="AG29" s="12" t="s">
        <v>181</v>
      </c>
      <c r="AH29" s="12" t="s">
        <v>181</v>
      </c>
      <c r="AI29" s="12" t="s">
        <v>181</v>
      </c>
      <c r="AJ29" s="12" t="s">
        <v>181</v>
      </c>
      <c r="AK29" s="12" t="s">
        <v>49</v>
      </c>
      <c r="AL29" s="38"/>
      <c r="AM29" s="38" t="s">
        <v>181</v>
      </c>
      <c r="AN29" s="38" t="s">
        <v>49</v>
      </c>
      <c r="AO29" s="107" t="s">
        <v>808</v>
      </c>
      <c r="AP29" s="38" t="s">
        <v>49</v>
      </c>
      <c r="AQ29" s="107" t="s">
        <v>806</v>
      </c>
      <c r="AR29" s="38" t="s">
        <v>49</v>
      </c>
      <c r="AS29" s="107" t="s">
        <v>807</v>
      </c>
      <c r="AT29" s="107" t="s">
        <v>179</v>
      </c>
    </row>
    <row r="30" spans="1:138" s="108" customFormat="1" ht="180.75" thickBot="1" x14ac:dyDescent="0.3">
      <c r="A30" s="14">
        <v>34</v>
      </c>
      <c r="B30" s="17" t="s">
        <v>115</v>
      </c>
      <c r="C30" s="10" t="s">
        <v>82</v>
      </c>
      <c r="D30" s="10" t="s">
        <v>342</v>
      </c>
      <c r="E30" s="17" t="s">
        <v>120</v>
      </c>
      <c r="F30" s="12">
        <v>3110202</v>
      </c>
      <c r="G30" s="97" t="s">
        <v>350</v>
      </c>
      <c r="H30" s="98" t="s">
        <v>305</v>
      </c>
      <c r="I30" s="99" t="s">
        <v>101</v>
      </c>
      <c r="J30" s="100" t="s">
        <v>783</v>
      </c>
      <c r="K30" s="98" t="s">
        <v>110</v>
      </c>
      <c r="L30" s="98" t="s">
        <v>89</v>
      </c>
      <c r="M30" s="98" t="s">
        <v>110</v>
      </c>
      <c r="N30" s="101" t="s">
        <v>233</v>
      </c>
      <c r="O30" s="102" t="s">
        <v>634</v>
      </c>
      <c r="P30" s="103">
        <v>42437</v>
      </c>
      <c r="Q30" s="109">
        <v>42437</v>
      </c>
      <c r="R30" s="104">
        <v>1982904</v>
      </c>
      <c r="S30" s="69">
        <v>1982904</v>
      </c>
      <c r="T30" s="38"/>
      <c r="U30" s="12" t="s">
        <v>75</v>
      </c>
      <c r="V30" s="12" t="s">
        <v>181</v>
      </c>
      <c r="W30" s="16">
        <v>1982904</v>
      </c>
      <c r="X30" s="16">
        <v>0</v>
      </c>
      <c r="Y30" s="16">
        <f t="shared" si="1"/>
        <v>1982904</v>
      </c>
      <c r="Z30" s="105">
        <f t="shared" si="0"/>
        <v>1</v>
      </c>
      <c r="AA30" s="16">
        <v>1982904</v>
      </c>
      <c r="AB30" s="36">
        <v>0</v>
      </c>
      <c r="AC30" s="69">
        <f t="shared" si="4"/>
        <v>0</v>
      </c>
      <c r="AD30" s="12" t="s">
        <v>50</v>
      </c>
      <c r="AE30" s="106">
        <f t="shared" si="3"/>
        <v>1</v>
      </c>
      <c r="AF30" s="12" t="s">
        <v>181</v>
      </c>
      <c r="AG30" s="12" t="s">
        <v>181</v>
      </c>
      <c r="AH30" s="12" t="s">
        <v>181</v>
      </c>
      <c r="AI30" s="12" t="s">
        <v>181</v>
      </c>
      <c r="AJ30" s="12" t="s">
        <v>181</v>
      </c>
      <c r="AK30" s="12" t="s">
        <v>49</v>
      </c>
      <c r="AL30" s="38"/>
      <c r="AM30" s="38" t="s">
        <v>181</v>
      </c>
      <c r="AN30" s="38" t="s">
        <v>49</v>
      </c>
      <c r="AO30" s="107" t="s">
        <v>808</v>
      </c>
      <c r="AP30" s="38" t="s">
        <v>49</v>
      </c>
      <c r="AQ30" s="107" t="s">
        <v>806</v>
      </c>
      <c r="AR30" s="38" t="s">
        <v>49</v>
      </c>
      <c r="AS30" s="107" t="s">
        <v>807</v>
      </c>
      <c r="AT30" s="107"/>
    </row>
    <row r="31" spans="1:138" s="108" customFormat="1" ht="180.75" thickBot="1" x14ac:dyDescent="0.3">
      <c r="A31" s="14">
        <v>35</v>
      </c>
      <c r="B31" s="17" t="s">
        <v>72</v>
      </c>
      <c r="C31" s="10" t="s">
        <v>84</v>
      </c>
      <c r="D31" s="10" t="s">
        <v>342</v>
      </c>
      <c r="E31" s="17" t="s">
        <v>120</v>
      </c>
      <c r="F31" s="12">
        <v>3110202</v>
      </c>
      <c r="G31" s="97" t="s">
        <v>350</v>
      </c>
      <c r="H31" s="98" t="s">
        <v>305</v>
      </c>
      <c r="I31" s="99" t="s">
        <v>101</v>
      </c>
      <c r="J31" s="100" t="s">
        <v>795</v>
      </c>
      <c r="K31" s="98" t="s">
        <v>110</v>
      </c>
      <c r="L31" s="98" t="s">
        <v>89</v>
      </c>
      <c r="M31" s="98" t="s">
        <v>110</v>
      </c>
      <c r="N31" s="101" t="s">
        <v>233</v>
      </c>
      <c r="O31" s="102" t="s">
        <v>251</v>
      </c>
      <c r="P31" s="103">
        <v>42699</v>
      </c>
      <c r="Q31" s="109">
        <v>42699</v>
      </c>
      <c r="R31" s="104">
        <v>2000965.2</v>
      </c>
      <c r="S31" s="69">
        <v>2000965.2</v>
      </c>
      <c r="T31" s="38"/>
      <c r="U31" s="12" t="s">
        <v>75</v>
      </c>
      <c r="V31" s="12" t="s">
        <v>181</v>
      </c>
      <c r="W31" s="16">
        <v>2000965.2</v>
      </c>
      <c r="X31" s="16">
        <v>0</v>
      </c>
      <c r="Y31" s="16">
        <f t="shared" si="1"/>
        <v>2000965.2</v>
      </c>
      <c r="Z31" s="105">
        <f t="shared" si="0"/>
        <v>1</v>
      </c>
      <c r="AA31" s="16">
        <v>2000965.2</v>
      </c>
      <c r="AB31" s="36">
        <v>0</v>
      </c>
      <c r="AC31" s="69">
        <f t="shared" si="4"/>
        <v>0</v>
      </c>
      <c r="AD31" s="12" t="s">
        <v>50</v>
      </c>
      <c r="AE31" s="106">
        <f t="shared" si="3"/>
        <v>1</v>
      </c>
      <c r="AF31" s="12" t="s">
        <v>181</v>
      </c>
      <c r="AG31" s="12" t="s">
        <v>181</v>
      </c>
      <c r="AH31" s="12" t="s">
        <v>181</v>
      </c>
      <c r="AI31" s="12" t="s">
        <v>181</v>
      </c>
      <c r="AJ31" s="12" t="s">
        <v>181</v>
      </c>
      <c r="AK31" s="12" t="s">
        <v>49</v>
      </c>
      <c r="AL31" s="38"/>
      <c r="AM31" s="38" t="s">
        <v>181</v>
      </c>
      <c r="AN31" s="38" t="s">
        <v>49</v>
      </c>
      <c r="AO31" s="107" t="s">
        <v>808</v>
      </c>
      <c r="AP31" s="38" t="s">
        <v>49</v>
      </c>
      <c r="AQ31" s="107" t="s">
        <v>806</v>
      </c>
      <c r="AR31" s="38" t="s">
        <v>49</v>
      </c>
      <c r="AS31" s="107" t="s">
        <v>807</v>
      </c>
      <c r="AT31" s="107"/>
    </row>
    <row r="32" spans="1:138" s="108" customFormat="1" ht="180.75" thickBot="1" x14ac:dyDescent="0.3">
      <c r="A32" s="14">
        <v>36</v>
      </c>
      <c r="B32" s="17" t="s">
        <v>112</v>
      </c>
      <c r="C32" s="10" t="s">
        <v>106</v>
      </c>
      <c r="D32" s="10" t="s">
        <v>342</v>
      </c>
      <c r="E32" s="17" t="s">
        <v>104</v>
      </c>
      <c r="F32" s="12">
        <v>3110202</v>
      </c>
      <c r="G32" s="97" t="s">
        <v>350</v>
      </c>
      <c r="H32" s="98" t="s">
        <v>305</v>
      </c>
      <c r="I32" s="99" t="s">
        <v>101</v>
      </c>
      <c r="J32" s="100" t="s">
        <v>794</v>
      </c>
      <c r="K32" s="98" t="s">
        <v>110</v>
      </c>
      <c r="L32" s="98" t="s">
        <v>89</v>
      </c>
      <c r="M32" s="98" t="s">
        <v>110</v>
      </c>
      <c r="N32" s="101" t="s">
        <v>233</v>
      </c>
      <c r="O32" s="110" t="s">
        <v>233</v>
      </c>
      <c r="P32" s="103" t="s">
        <v>233</v>
      </c>
      <c r="Q32" s="111" t="s">
        <v>233</v>
      </c>
      <c r="R32" s="104">
        <v>2950000</v>
      </c>
      <c r="S32" s="69">
        <v>2950000</v>
      </c>
      <c r="T32" s="38"/>
      <c r="U32" s="12" t="s">
        <v>75</v>
      </c>
      <c r="V32" s="12" t="s">
        <v>181</v>
      </c>
      <c r="W32" s="16">
        <v>2950000</v>
      </c>
      <c r="X32" s="16">
        <v>0</v>
      </c>
      <c r="Y32" s="16">
        <f t="shared" si="1"/>
        <v>2950000</v>
      </c>
      <c r="Z32" s="105">
        <f t="shared" si="0"/>
        <v>1</v>
      </c>
      <c r="AA32" s="16">
        <v>2950000</v>
      </c>
      <c r="AB32" s="36">
        <v>0</v>
      </c>
      <c r="AC32" s="69">
        <f t="shared" si="4"/>
        <v>0</v>
      </c>
      <c r="AD32" s="12" t="s">
        <v>50</v>
      </c>
      <c r="AE32" s="106">
        <f t="shared" si="3"/>
        <v>1</v>
      </c>
      <c r="AF32" s="12" t="s">
        <v>181</v>
      </c>
      <c r="AG32" s="12" t="s">
        <v>181</v>
      </c>
      <c r="AH32" s="12" t="s">
        <v>181</v>
      </c>
      <c r="AI32" s="12" t="s">
        <v>181</v>
      </c>
      <c r="AJ32" s="12" t="s">
        <v>181</v>
      </c>
      <c r="AK32" s="12" t="s">
        <v>49</v>
      </c>
      <c r="AL32" s="38"/>
      <c r="AM32" s="38" t="s">
        <v>181</v>
      </c>
      <c r="AN32" s="38" t="s">
        <v>49</v>
      </c>
      <c r="AO32" s="107" t="s">
        <v>808</v>
      </c>
      <c r="AP32" s="38" t="s">
        <v>49</v>
      </c>
      <c r="AQ32" s="107" t="s">
        <v>806</v>
      </c>
      <c r="AR32" s="38" t="s">
        <v>49</v>
      </c>
      <c r="AS32" s="107" t="s">
        <v>807</v>
      </c>
      <c r="AT32" s="107"/>
    </row>
    <row r="33" spans="1:138" s="108" customFormat="1" ht="180.75" thickBot="1" x14ac:dyDescent="0.3">
      <c r="A33" s="14">
        <v>37</v>
      </c>
      <c r="B33" s="17" t="s">
        <v>117</v>
      </c>
      <c r="C33" s="10" t="s">
        <v>119</v>
      </c>
      <c r="D33" s="10" t="s">
        <v>342</v>
      </c>
      <c r="E33" s="17" t="s">
        <v>88</v>
      </c>
      <c r="F33" s="12">
        <v>3110202</v>
      </c>
      <c r="G33" s="97" t="s">
        <v>350</v>
      </c>
      <c r="H33" s="98" t="s">
        <v>305</v>
      </c>
      <c r="I33" s="99" t="s">
        <v>101</v>
      </c>
      <c r="J33" s="100" t="s">
        <v>791</v>
      </c>
      <c r="K33" s="98" t="s">
        <v>110</v>
      </c>
      <c r="L33" s="98" t="s">
        <v>89</v>
      </c>
      <c r="M33" s="98" t="s">
        <v>110</v>
      </c>
      <c r="N33" s="101" t="s">
        <v>233</v>
      </c>
      <c r="O33" s="102" t="s">
        <v>143</v>
      </c>
      <c r="P33" s="103">
        <v>44756</v>
      </c>
      <c r="Q33" s="109">
        <v>44756</v>
      </c>
      <c r="R33" s="104" t="s">
        <v>233</v>
      </c>
      <c r="S33" s="115" t="s">
        <v>233</v>
      </c>
      <c r="T33" s="38"/>
      <c r="U33" s="12" t="s">
        <v>75</v>
      </c>
      <c r="V33" s="12" t="s">
        <v>181</v>
      </c>
      <c r="W33" s="16" t="s">
        <v>233</v>
      </c>
      <c r="X33" s="16">
        <v>0</v>
      </c>
      <c r="Y33" s="113" t="s">
        <v>233</v>
      </c>
      <c r="Z33" s="116" t="s">
        <v>233</v>
      </c>
      <c r="AA33" s="16">
        <v>0</v>
      </c>
      <c r="AB33" s="36">
        <v>0</v>
      </c>
      <c r="AC33" s="115" t="s">
        <v>233</v>
      </c>
      <c r="AD33" s="12" t="s">
        <v>50</v>
      </c>
      <c r="AE33" s="114" t="s">
        <v>233</v>
      </c>
      <c r="AF33" s="12" t="s">
        <v>181</v>
      </c>
      <c r="AG33" s="12" t="s">
        <v>181</v>
      </c>
      <c r="AH33" s="12" t="s">
        <v>181</v>
      </c>
      <c r="AI33" s="12" t="s">
        <v>181</v>
      </c>
      <c r="AJ33" s="12" t="s">
        <v>181</v>
      </c>
      <c r="AK33" s="12" t="s">
        <v>49</v>
      </c>
      <c r="AL33" s="38"/>
      <c r="AM33" s="38" t="s">
        <v>181</v>
      </c>
      <c r="AN33" s="38" t="s">
        <v>49</v>
      </c>
      <c r="AO33" s="107" t="s">
        <v>808</v>
      </c>
      <c r="AP33" s="38" t="s">
        <v>49</v>
      </c>
      <c r="AQ33" s="107" t="s">
        <v>806</v>
      </c>
      <c r="AR33" s="38" t="s">
        <v>49</v>
      </c>
      <c r="AS33" s="107" t="s">
        <v>807</v>
      </c>
      <c r="AT33" s="107" t="s">
        <v>183</v>
      </c>
    </row>
    <row r="34" spans="1:138" s="108" customFormat="1" ht="180.75" thickBot="1" x14ac:dyDescent="0.3">
      <c r="A34" s="14">
        <v>38</v>
      </c>
      <c r="B34" s="17" t="s">
        <v>173</v>
      </c>
      <c r="C34" s="10" t="s">
        <v>166</v>
      </c>
      <c r="D34" s="10" t="s">
        <v>754</v>
      </c>
      <c r="E34" s="17" t="s">
        <v>509</v>
      </c>
      <c r="F34" s="12">
        <v>3110299</v>
      </c>
      <c r="G34" s="97" t="s">
        <v>103</v>
      </c>
      <c r="H34" s="98" t="s">
        <v>305</v>
      </c>
      <c r="I34" s="99" t="s">
        <v>101</v>
      </c>
      <c r="J34" s="100" t="s">
        <v>786</v>
      </c>
      <c r="K34" s="98" t="s">
        <v>167</v>
      </c>
      <c r="L34" s="98" t="s">
        <v>167</v>
      </c>
      <c r="M34" s="98" t="s">
        <v>167</v>
      </c>
      <c r="N34" s="101" t="s">
        <v>233</v>
      </c>
      <c r="O34" s="110" t="s">
        <v>233</v>
      </c>
      <c r="P34" s="103" t="s">
        <v>145</v>
      </c>
      <c r="Q34" s="109" t="s">
        <v>145</v>
      </c>
      <c r="R34" s="104">
        <v>2000000</v>
      </c>
      <c r="S34" s="69">
        <v>2000000</v>
      </c>
      <c r="T34" s="38"/>
      <c r="U34" s="12" t="s">
        <v>75</v>
      </c>
      <c r="V34" s="12" t="s">
        <v>181</v>
      </c>
      <c r="W34" s="16">
        <v>2000000</v>
      </c>
      <c r="X34" s="16">
        <v>0</v>
      </c>
      <c r="Y34" s="16">
        <f t="shared" si="1"/>
        <v>2000000</v>
      </c>
      <c r="Z34" s="105">
        <f t="shared" si="0"/>
        <v>1</v>
      </c>
      <c r="AA34" s="113" t="s">
        <v>233</v>
      </c>
      <c r="AB34" s="36">
        <v>0</v>
      </c>
      <c r="AC34" s="69">
        <f t="shared" si="4"/>
        <v>0</v>
      </c>
      <c r="AD34" s="12"/>
      <c r="AE34" s="114" t="s">
        <v>233</v>
      </c>
      <c r="AF34" s="12" t="s">
        <v>181</v>
      </c>
      <c r="AG34" s="12" t="s">
        <v>181</v>
      </c>
      <c r="AH34" s="12" t="s">
        <v>181</v>
      </c>
      <c r="AI34" s="12" t="s">
        <v>181</v>
      </c>
      <c r="AJ34" s="12" t="s">
        <v>181</v>
      </c>
      <c r="AK34" s="12" t="s">
        <v>49</v>
      </c>
      <c r="AL34" s="38"/>
      <c r="AM34" s="38" t="s">
        <v>181</v>
      </c>
      <c r="AN34" s="38" t="s">
        <v>49</v>
      </c>
      <c r="AO34" s="107" t="s">
        <v>808</v>
      </c>
      <c r="AP34" s="38" t="s">
        <v>49</v>
      </c>
      <c r="AQ34" s="107" t="s">
        <v>806</v>
      </c>
      <c r="AR34" s="38" t="s">
        <v>49</v>
      </c>
      <c r="AS34" s="107" t="s">
        <v>807</v>
      </c>
      <c r="AT34" s="107"/>
    </row>
    <row r="35" spans="1:138" s="108" customFormat="1" ht="180.75" thickBot="1" x14ac:dyDescent="0.3">
      <c r="A35" s="14">
        <v>39</v>
      </c>
      <c r="B35" s="17" t="s">
        <v>174</v>
      </c>
      <c r="C35" s="10" t="s">
        <v>168</v>
      </c>
      <c r="D35" s="10" t="s">
        <v>755</v>
      </c>
      <c r="E35" s="17" t="s">
        <v>509</v>
      </c>
      <c r="F35" s="12">
        <v>3110299</v>
      </c>
      <c r="G35" s="97" t="s">
        <v>103</v>
      </c>
      <c r="H35" s="98" t="s">
        <v>305</v>
      </c>
      <c r="I35" s="99" t="s">
        <v>101</v>
      </c>
      <c r="J35" s="100" t="s">
        <v>787</v>
      </c>
      <c r="K35" s="98" t="s">
        <v>167</v>
      </c>
      <c r="L35" s="98" t="s">
        <v>167</v>
      </c>
      <c r="M35" s="98" t="s">
        <v>167</v>
      </c>
      <c r="N35" s="101" t="s">
        <v>233</v>
      </c>
      <c r="O35" s="110" t="s">
        <v>233</v>
      </c>
      <c r="P35" s="103" t="s">
        <v>233</v>
      </c>
      <c r="Q35" s="111" t="s">
        <v>233</v>
      </c>
      <c r="R35" s="104">
        <v>9259890</v>
      </c>
      <c r="S35" s="69">
        <v>9259890</v>
      </c>
      <c r="T35" s="38"/>
      <c r="U35" s="12" t="s">
        <v>75</v>
      </c>
      <c r="V35" s="12" t="s">
        <v>181</v>
      </c>
      <c r="W35" s="16">
        <v>9259890</v>
      </c>
      <c r="X35" s="16">
        <v>0</v>
      </c>
      <c r="Y35" s="16">
        <f t="shared" si="1"/>
        <v>9259890</v>
      </c>
      <c r="Z35" s="105">
        <f t="shared" si="0"/>
        <v>1</v>
      </c>
      <c r="AA35" s="113" t="s">
        <v>233</v>
      </c>
      <c r="AB35" s="36">
        <v>0</v>
      </c>
      <c r="AC35" s="69">
        <f t="shared" si="4"/>
        <v>0</v>
      </c>
      <c r="AD35" s="12"/>
      <c r="AE35" s="114" t="s">
        <v>233</v>
      </c>
      <c r="AF35" s="12" t="s">
        <v>181</v>
      </c>
      <c r="AG35" s="12" t="s">
        <v>181</v>
      </c>
      <c r="AH35" s="12" t="s">
        <v>181</v>
      </c>
      <c r="AI35" s="12" t="s">
        <v>181</v>
      </c>
      <c r="AJ35" s="12" t="s">
        <v>181</v>
      </c>
      <c r="AK35" s="12" t="s">
        <v>49</v>
      </c>
      <c r="AL35" s="38"/>
      <c r="AM35" s="38" t="s">
        <v>181</v>
      </c>
      <c r="AN35" s="38" t="s">
        <v>49</v>
      </c>
      <c r="AO35" s="107" t="s">
        <v>808</v>
      </c>
      <c r="AP35" s="38" t="s">
        <v>49</v>
      </c>
      <c r="AQ35" s="107" t="s">
        <v>806</v>
      </c>
      <c r="AR35" s="38" t="s">
        <v>49</v>
      </c>
      <c r="AS35" s="107" t="s">
        <v>807</v>
      </c>
      <c r="AT35" s="107"/>
    </row>
    <row r="36" spans="1:138" s="108" customFormat="1" ht="180.75" thickBot="1" x14ac:dyDescent="0.3">
      <c r="A36" s="14">
        <v>41</v>
      </c>
      <c r="B36" s="17" t="s">
        <v>175</v>
      </c>
      <c r="C36" s="10" t="s">
        <v>169</v>
      </c>
      <c r="D36" s="10" t="s">
        <v>756</v>
      </c>
      <c r="E36" s="17" t="s">
        <v>510</v>
      </c>
      <c r="F36" s="12">
        <v>3110299</v>
      </c>
      <c r="G36" s="97" t="s">
        <v>103</v>
      </c>
      <c r="H36" s="98" t="s">
        <v>305</v>
      </c>
      <c r="I36" s="99" t="s">
        <v>101</v>
      </c>
      <c r="J36" s="100" t="s">
        <v>194</v>
      </c>
      <c r="K36" s="98" t="s">
        <v>167</v>
      </c>
      <c r="L36" s="98" t="s">
        <v>167</v>
      </c>
      <c r="M36" s="98" t="s">
        <v>167</v>
      </c>
      <c r="N36" s="101" t="s">
        <v>233</v>
      </c>
      <c r="O36" s="110" t="s">
        <v>233</v>
      </c>
      <c r="P36" s="103" t="s">
        <v>233</v>
      </c>
      <c r="Q36" s="111" t="s">
        <v>233</v>
      </c>
      <c r="R36" s="104">
        <v>14463750</v>
      </c>
      <c r="S36" s="69">
        <v>14463750</v>
      </c>
      <c r="T36" s="38"/>
      <c r="U36" s="12" t="s">
        <v>75</v>
      </c>
      <c r="V36" s="12" t="s">
        <v>181</v>
      </c>
      <c r="W36" s="16">
        <v>14463750</v>
      </c>
      <c r="X36" s="16">
        <v>0</v>
      </c>
      <c r="Y36" s="16">
        <f t="shared" si="1"/>
        <v>14463750</v>
      </c>
      <c r="Z36" s="105">
        <f t="shared" si="0"/>
        <v>1</v>
      </c>
      <c r="AA36" s="113" t="s">
        <v>233</v>
      </c>
      <c r="AB36" s="36">
        <v>0</v>
      </c>
      <c r="AC36" s="69">
        <f t="shared" si="4"/>
        <v>0</v>
      </c>
      <c r="AD36" s="12"/>
      <c r="AE36" s="114" t="s">
        <v>233</v>
      </c>
      <c r="AF36" s="12" t="s">
        <v>181</v>
      </c>
      <c r="AG36" s="12" t="s">
        <v>181</v>
      </c>
      <c r="AH36" s="12" t="s">
        <v>181</v>
      </c>
      <c r="AI36" s="12" t="s">
        <v>181</v>
      </c>
      <c r="AJ36" s="12" t="s">
        <v>181</v>
      </c>
      <c r="AK36" s="12" t="s">
        <v>49</v>
      </c>
      <c r="AL36" s="38"/>
      <c r="AM36" s="38" t="s">
        <v>181</v>
      </c>
      <c r="AN36" s="38" t="s">
        <v>49</v>
      </c>
      <c r="AO36" s="107" t="s">
        <v>808</v>
      </c>
      <c r="AP36" s="38" t="s">
        <v>49</v>
      </c>
      <c r="AQ36" s="107" t="s">
        <v>806</v>
      </c>
      <c r="AR36" s="38" t="s">
        <v>49</v>
      </c>
      <c r="AS36" s="107" t="s">
        <v>807</v>
      </c>
      <c r="AT36" s="107"/>
    </row>
    <row r="37" spans="1:138" s="108" customFormat="1" ht="180.75" thickBot="1" x14ac:dyDescent="0.3">
      <c r="A37" s="14">
        <v>42</v>
      </c>
      <c r="B37" s="17" t="s">
        <v>175</v>
      </c>
      <c r="C37" s="10" t="s">
        <v>170</v>
      </c>
      <c r="D37" s="10" t="s">
        <v>756</v>
      </c>
      <c r="E37" s="17" t="s">
        <v>510</v>
      </c>
      <c r="F37" s="12">
        <v>3110299</v>
      </c>
      <c r="G37" s="97" t="s">
        <v>103</v>
      </c>
      <c r="H37" s="98" t="s">
        <v>305</v>
      </c>
      <c r="I37" s="99" t="s">
        <v>101</v>
      </c>
      <c r="J37" s="100" t="s">
        <v>194</v>
      </c>
      <c r="K37" s="98" t="s">
        <v>167</v>
      </c>
      <c r="L37" s="98" t="s">
        <v>167</v>
      </c>
      <c r="M37" s="98" t="s">
        <v>167</v>
      </c>
      <c r="N37" s="101" t="s">
        <v>233</v>
      </c>
      <c r="O37" s="110" t="s">
        <v>233</v>
      </c>
      <c r="P37" s="103" t="s">
        <v>233</v>
      </c>
      <c r="Q37" s="111" t="s">
        <v>233</v>
      </c>
      <c r="R37" s="104">
        <v>12593000</v>
      </c>
      <c r="S37" s="69">
        <v>12593000</v>
      </c>
      <c r="T37" s="38"/>
      <c r="U37" s="12" t="s">
        <v>75</v>
      </c>
      <c r="V37" s="12" t="s">
        <v>181</v>
      </c>
      <c r="W37" s="16">
        <v>12593000</v>
      </c>
      <c r="X37" s="16">
        <v>0</v>
      </c>
      <c r="Y37" s="16">
        <f t="shared" si="1"/>
        <v>12593000</v>
      </c>
      <c r="Z37" s="105">
        <f t="shared" si="0"/>
        <v>1</v>
      </c>
      <c r="AA37" s="113" t="s">
        <v>233</v>
      </c>
      <c r="AB37" s="36">
        <v>0</v>
      </c>
      <c r="AC37" s="69">
        <f t="shared" si="4"/>
        <v>0</v>
      </c>
      <c r="AD37" s="12"/>
      <c r="AE37" s="114" t="s">
        <v>233</v>
      </c>
      <c r="AF37" s="12" t="s">
        <v>181</v>
      </c>
      <c r="AG37" s="12" t="s">
        <v>181</v>
      </c>
      <c r="AH37" s="12" t="s">
        <v>181</v>
      </c>
      <c r="AI37" s="12" t="s">
        <v>181</v>
      </c>
      <c r="AJ37" s="12" t="s">
        <v>181</v>
      </c>
      <c r="AK37" s="12" t="s">
        <v>49</v>
      </c>
      <c r="AL37" s="38"/>
      <c r="AM37" s="38" t="s">
        <v>181</v>
      </c>
      <c r="AN37" s="38" t="s">
        <v>49</v>
      </c>
      <c r="AO37" s="107" t="s">
        <v>808</v>
      </c>
      <c r="AP37" s="38" t="s">
        <v>49</v>
      </c>
      <c r="AQ37" s="107" t="s">
        <v>806</v>
      </c>
      <c r="AR37" s="38" t="s">
        <v>49</v>
      </c>
      <c r="AS37" s="107" t="s">
        <v>807</v>
      </c>
      <c r="AT37" s="107"/>
    </row>
    <row r="38" spans="1:138" s="108" customFormat="1" ht="180.75" thickBot="1" x14ac:dyDescent="0.3">
      <c r="A38" s="14">
        <v>43</v>
      </c>
      <c r="B38" s="17" t="s">
        <v>176</v>
      </c>
      <c r="C38" s="10" t="s">
        <v>171</v>
      </c>
      <c r="D38" s="10" t="s">
        <v>757</v>
      </c>
      <c r="E38" s="17" t="s">
        <v>282</v>
      </c>
      <c r="F38" s="12">
        <v>3110299</v>
      </c>
      <c r="G38" s="97" t="s">
        <v>103</v>
      </c>
      <c r="H38" s="98" t="s">
        <v>305</v>
      </c>
      <c r="I38" s="99" t="s">
        <v>101</v>
      </c>
      <c r="J38" s="100" t="s">
        <v>788</v>
      </c>
      <c r="K38" s="98" t="s">
        <v>167</v>
      </c>
      <c r="L38" s="98" t="s">
        <v>167</v>
      </c>
      <c r="M38" s="98" t="s">
        <v>167</v>
      </c>
      <c r="N38" s="101" t="s">
        <v>233</v>
      </c>
      <c r="O38" s="110" t="s">
        <v>233</v>
      </c>
      <c r="P38" s="103" t="s">
        <v>233</v>
      </c>
      <c r="Q38" s="111" t="s">
        <v>233</v>
      </c>
      <c r="R38" s="104">
        <v>44950454</v>
      </c>
      <c r="S38" s="69">
        <v>44950454</v>
      </c>
      <c r="T38" s="38"/>
      <c r="U38" s="12" t="s">
        <v>75</v>
      </c>
      <c r="V38" s="12" t="s">
        <v>181</v>
      </c>
      <c r="W38" s="16">
        <v>44950454</v>
      </c>
      <c r="X38" s="16">
        <v>0</v>
      </c>
      <c r="Y38" s="16">
        <f t="shared" si="1"/>
        <v>44950454</v>
      </c>
      <c r="Z38" s="105">
        <f t="shared" si="0"/>
        <v>1</v>
      </c>
      <c r="AA38" s="113" t="s">
        <v>233</v>
      </c>
      <c r="AB38" s="36">
        <v>0</v>
      </c>
      <c r="AC38" s="69">
        <f t="shared" si="4"/>
        <v>0</v>
      </c>
      <c r="AD38" s="12"/>
      <c r="AE38" s="114" t="s">
        <v>233</v>
      </c>
      <c r="AF38" s="12" t="s">
        <v>181</v>
      </c>
      <c r="AG38" s="12" t="s">
        <v>181</v>
      </c>
      <c r="AH38" s="12" t="s">
        <v>181</v>
      </c>
      <c r="AI38" s="12" t="s">
        <v>181</v>
      </c>
      <c r="AJ38" s="12" t="s">
        <v>181</v>
      </c>
      <c r="AK38" s="12" t="s">
        <v>49</v>
      </c>
      <c r="AL38" s="38"/>
      <c r="AM38" s="38" t="s">
        <v>181</v>
      </c>
      <c r="AN38" s="38" t="s">
        <v>49</v>
      </c>
      <c r="AO38" s="107" t="s">
        <v>808</v>
      </c>
      <c r="AP38" s="38" t="s">
        <v>49</v>
      </c>
      <c r="AQ38" s="107" t="s">
        <v>806</v>
      </c>
      <c r="AR38" s="38" t="s">
        <v>49</v>
      </c>
      <c r="AS38" s="107" t="s">
        <v>807</v>
      </c>
      <c r="AT38" s="107"/>
    </row>
    <row r="39" spans="1:138" s="108" customFormat="1" ht="180.75" thickBot="1" x14ac:dyDescent="0.3">
      <c r="A39" s="14">
        <v>44</v>
      </c>
      <c r="B39" s="17" t="s">
        <v>177</v>
      </c>
      <c r="C39" s="10" t="s">
        <v>172</v>
      </c>
      <c r="D39" s="10" t="s">
        <v>758</v>
      </c>
      <c r="E39" s="17" t="s">
        <v>282</v>
      </c>
      <c r="F39" s="12">
        <v>3110202</v>
      </c>
      <c r="G39" s="97" t="s">
        <v>350</v>
      </c>
      <c r="H39" s="98" t="s">
        <v>305</v>
      </c>
      <c r="I39" s="99" t="s">
        <v>101</v>
      </c>
      <c r="J39" s="100" t="s">
        <v>789</v>
      </c>
      <c r="K39" s="98" t="s">
        <v>167</v>
      </c>
      <c r="L39" s="98" t="s">
        <v>167</v>
      </c>
      <c r="M39" s="98" t="s">
        <v>167</v>
      </c>
      <c r="N39" s="101" t="s">
        <v>233</v>
      </c>
      <c r="O39" s="110" t="s">
        <v>233</v>
      </c>
      <c r="P39" s="103" t="s">
        <v>233</v>
      </c>
      <c r="Q39" s="111" t="s">
        <v>233</v>
      </c>
      <c r="R39" s="104">
        <v>1232616</v>
      </c>
      <c r="S39" s="69">
        <v>1232616</v>
      </c>
      <c r="T39" s="38"/>
      <c r="U39" s="12" t="s">
        <v>75</v>
      </c>
      <c r="V39" s="12" t="s">
        <v>181</v>
      </c>
      <c r="W39" s="16">
        <v>1232616</v>
      </c>
      <c r="X39" s="16">
        <v>0</v>
      </c>
      <c r="Y39" s="16">
        <f t="shared" si="1"/>
        <v>1232616</v>
      </c>
      <c r="Z39" s="105">
        <f t="shared" si="0"/>
        <v>1</v>
      </c>
      <c r="AA39" s="113" t="s">
        <v>233</v>
      </c>
      <c r="AB39" s="36">
        <v>0</v>
      </c>
      <c r="AC39" s="69">
        <f t="shared" si="4"/>
        <v>0</v>
      </c>
      <c r="AD39" s="12"/>
      <c r="AE39" s="114" t="s">
        <v>233</v>
      </c>
      <c r="AF39" s="12" t="s">
        <v>181</v>
      </c>
      <c r="AG39" s="12" t="s">
        <v>181</v>
      </c>
      <c r="AH39" s="12" t="s">
        <v>181</v>
      </c>
      <c r="AI39" s="12" t="s">
        <v>181</v>
      </c>
      <c r="AJ39" s="12" t="s">
        <v>181</v>
      </c>
      <c r="AK39" s="12" t="s">
        <v>49</v>
      </c>
      <c r="AL39" s="38"/>
      <c r="AM39" s="38" t="s">
        <v>181</v>
      </c>
      <c r="AN39" s="38" t="s">
        <v>49</v>
      </c>
      <c r="AO39" s="107" t="s">
        <v>808</v>
      </c>
      <c r="AP39" s="38" t="s">
        <v>49</v>
      </c>
      <c r="AQ39" s="107" t="s">
        <v>806</v>
      </c>
      <c r="AR39" s="38" t="s">
        <v>49</v>
      </c>
      <c r="AS39" s="107" t="s">
        <v>807</v>
      </c>
      <c r="AT39" s="107"/>
    </row>
    <row r="40" spans="1:138" s="108" customFormat="1" ht="66.599999999999994" customHeight="1" thickBot="1" x14ac:dyDescent="0.3">
      <c r="A40" s="14">
        <v>45</v>
      </c>
      <c r="B40" s="17" t="s">
        <v>185</v>
      </c>
      <c r="C40" s="10" t="s">
        <v>184</v>
      </c>
      <c r="D40" s="10" t="s">
        <v>759</v>
      </c>
      <c r="E40" s="17" t="s">
        <v>511</v>
      </c>
      <c r="F40" s="12">
        <v>3110202</v>
      </c>
      <c r="G40" s="97" t="s">
        <v>350</v>
      </c>
      <c r="H40" s="98" t="s">
        <v>305</v>
      </c>
      <c r="I40" s="99" t="s">
        <v>101</v>
      </c>
      <c r="J40" s="100" t="s">
        <v>802</v>
      </c>
      <c r="K40" s="98" t="s">
        <v>127</v>
      </c>
      <c r="L40" s="98" t="s">
        <v>95</v>
      </c>
      <c r="M40" s="98" t="s">
        <v>127</v>
      </c>
      <c r="N40" s="101" t="s">
        <v>233</v>
      </c>
      <c r="O40" s="110" t="s">
        <v>233</v>
      </c>
      <c r="P40" s="103" t="s">
        <v>233</v>
      </c>
      <c r="Q40" s="111" t="s">
        <v>233</v>
      </c>
      <c r="R40" s="104" t="s">
        <v>233</v>
      </c>
      <c r="S40" s="115" t="s">
        <v>233</v>
      </c>
      <c r="T40" s="38"/>
      <c r="U40" s="12" t="s">
        <v>75</v>
      </c>
      <c r="V40" s="12" t="s">
        <v>181</v>
      </c>
      <c r="W40" s="16" t="s">
        <v>233</v>
      </c>
      <c r="X40" s="16">
        <v>0</v>
      </c>
      <c r="Y40" s="113" t="s">
        <v>233</v>
      </c>
      <c r="Z40" s="116" t="s">
        <v>233</v>
      </c>
      <c r="AA40" s="113" t="s">
        <v>233</v>
      </c>
      <c r="AB40" s="36">
        <v>0</v>
      </c>
      <c r="AC40" s="115" t="s">
        <v>233</v>
      </c>
      <c r="AD40" s="12"/>
      <c r="AE40" s="114" t="s">
        <v>233</v>
      </c>
      <c r="AF40" s="12" t="s">
        <v>181</v>
      </c>
      <c r="AG40" s="12" t="s">
        <v>181</v>
      </c>
      <c r="AH40" s="12" t="s">
        <v>181</v>
      </c>
      <c r="AI40" s="12" t="s">
        <v>181</v>
      </c>
      <c r="AJ40" s="12" t="s">
        <v>181</v>
      </c>
      <c r="AK40" s="12" t="s">
        <v>49</v>
      </c>
      <c r="AL40" s="38"/>
      <c r="AM40" s="38" t="s">
        <v>181</v>
      </c>
      <c r="AN40" s="38" t="s">
        <v>49</v>
      </c>
      <c r="AO40" s="107" t="s">
        <v>808</v>
      </c>
      <c r="AP40" s="38" t="s">
        <v>49</v>
      </c>
      <c r="AQ40" s="107" t="s">
        <v>806</v>
      </c>
      <c r="AR40" s="38" t="s">
        <v>49</v>
      </c>
      <c r="AS40" s="107" t="s">
        <v>807</v>
      </c>
      <c r="AT40" s="107" t="s">
        <v>225</v>
      </c>
    </row>
    <row r="41" spans="1:138" s="108" customFormat="1" ht="180.75" thickBot="1" x14ac:dyDescent="0.3">
      <c r="A41" s="14">
        <v>46</v>
      </c>
      <c r="B41" s="10" t="s">
        <v>212</v>
      </c>
      <c r="C41" s="10" t="s">
        <v>212</v>
      </c>
      <c r="D41" s="10" t="s">
        <v>760</v>
      </c>
      <c r="E41" s="17" t="s">
        <v>504</v>
      </c>
      <c r="F41" s="12">
        <v>3110202</v>
      </c>
      <c r="G41" s="97" t="s">
        <v>813</v>
      </c>
      <c r="H41" s="98" t="s">
        <v>305</v>
      </c>
      <c r="I41" s="99" t="s">
        <v>101</v>
      </c>
      <c r="J41" s="100" t="s">
        <v>495</v>
      </c>
      <c r="K41" s="98" t="s">
        <v>110</v>
      </c>
      <c r="L41" s="98" t="s">
        <v>193</v>
      </c>
      <c r="M41" s="98" t="s">
        <v>110</v>
      </c>
      <c r="N41" s="101" t="s">
        <v>233</v>
      </c>
      <c r="O41" s="110" t="s">
        <v>233</v>
      </c>
      <c r="P41" s="103" t="s">
        <v>233</v>
      </c>
      <c r="Q41" s="112" t="s">
        <v>233</v>
      </c>
      <c r="R41" s="104">
        <v>13059328</v>
      </c>
      <c r="S41" s="16">
        <v>13059328</v>
      </c>
      <c r="T41" s="38"/>
      <c r="U41" s="12" t="s">
        <v>75</v>
      </c>
      <c r="V41" s="12" t="s">
        <v>181</v>
      </c>
      <c r="W41" s="16">
        <v>13059328</v>
      </c>
      <c r="X41" s="16">
        <v>0</v>
      </c>
      <c r="Y41" s="16">
        <f t="shared" si="1"/>
        <v>13059328</v>
      </c>
      <c r="Z41" s="105">
        <f t="shared" si="0"/>
        <v>1</v>
      </c>
      <c r="AA41" s="113" t="s">
        <v>233</v>
      </c>
      <c r="AB41" s="36">
        <v>0</v>
      </c>
      <c r="AC41" s="69">
        <f t="shared" si="4"/>
        <v>0</v>
      </c>
      <c r="AD41" s="12"/>
      <c r="AE41" s="114" t="s">
        <v>233</v>
      </c>
      <c r="AF41" s="12" t="s">
        <v>181</v>
      </c>
      <c r="AG41" s="12" t="s">
        <v>181</v>
      </c>
      <c r="AH41" s="12" t="s">
        <v>181</v>
      </c>
      <c r="AI41" s="12" t="s">
        <v>181</v>
      </c>
      <c r="AJ41" s="12" t="s">
        <v>181</v>
      </c>
      <c r="AK41" s="12" t="s">
        <v>49</v>
      </c>
      <c r="AL41" s="38"/>
      <c r="AM41" s="38" t="s">
        <v>181</v>
      </c>
      <c r="AN41" s="38" t="s">
        <v>49</v>
      </c>
      <c r="AO41" s="107" t="s">
        <v>808</v>
      </c>
      <c r="AP41" s="38" t="s">
        <v>49</v>
      </c>
      <c r="AQ41" s="107" t="s">
        <v>806</v>
      </c>
      <c r="AR41" s="38" t="s">
        <v>49</v>
      </c>
      <c r="AS41" s="107" t="s">
        <v>807</v>
      </c>
      <c r="AT41" s="107"/>
    </row>
    <row r="42" spans="1:138" s="108" customFormat="1" ht="180.75" thickBot="1" x14ac:dyDescent="0.3">
      <c r="A42" s="14">
        <v>47</v>
      </c>
      <c r="B42" s="10" t="s">
        <v>213</v>
      </c>
      <c r="C42" s="10" t="s">
        <v>213</v>
      </c>
      <c r="D42" s="10" t="s">
        <v>760</v>
      </c>
      <c r="E42" s="17" t="s">
        <v>504</v>
      </c>
      <c r="F42" s="12">
        <v>3110202</v>
      </c>
      <c r="G42" s="97" t="s">
        <v>813</v>
      </c>
      <c r="H42" s="98" t="s">
        <v>305</v>
      </c>
      <c r="I42" s="99" t="s">
        <v>101</v>
      </c>
      <c r="J42" s="100" t="s">
        <v>785</v>
      </c>
      <c r="K42" s="98" t="s">
        <v>110</v>
      </c>
      <c r="L42" s="98" t="s">
        <v>193</v>
      </c>
      <c r="M42" s="98" t="s">
        <v>110</v>
      </c>
      <c r="N42" s="101" t="s">
        <v>233</v>
      </c>
      <c r="O42" s="110" t="s">
        <v>233</v>
      </c>
      <c r="P42" s="103" t="s">
        <v>233</v>
      </c>
      <c r="Q42" s="112" t="s">
        <v>233</v>
      </c>
      <c r="R42" s="104">
        <v>13000000</v>
      </c>
      <c r="S42" s="16">
        <v>13000000</v>
      </c>
      <c r="T42" s="38"/>
      <c r="U42" s="12" t="s">
        <v>75</v>
      </c>
      <c r="V42" s="12" t="s">
        <v>181</v>
      </c>
      <c r="W42" s="16">
        <v>13000000</v>
      </c>
      <c r="X42" s="16">
        <v>0</v>
      </c>
      <c r="Y42" s="16">
        <f t="shared" si="1"/>
        <v>13000000</v>
      </c>
      <c r="Z42" s="105">
        <f t="shared" si="0"/>
        <v>1</v>
      </c>
      <c r="AA42" s="113" t="s">
        <v>233</v>
      </c>
      <c r="AB42" s="36">
        <v>0</v>
      </c>
      <c r="AC42" s="69">
        <f t="shared" si="4"/>
        <v>0</v>
      </c>
      <c r="AD42" s="12"/>
      <c r="AE42" s="114" t="s">
        <v>233</v>
      </c>
      <c r="AF42" s="12" t="s">
        <v>181</v>
      </c>
      <c r="AG42" s="12" t="s">
        <v>181</v>
      </c>
      <c r="AH42" s="12" t="s">
        <v>181</v>
      </c>
      <c r="AI42" s="12" t="s">
        <v>181</v>
      </c>
      <c r="AJ42" s="12" t="s">
        <v>181</v>
      </c>
      <c r="AK42" s="12" t="s">
        <v>49</v>
      </c>
      <c r="AL42" s="38"/>
      <c r="AM42" s="38" t="s">
        <v>181</v>
      </c>
      <c r="AN42" s="38" t="s">
        <v>49</v>
      </c>
      <c r="AO42" s="107" t="s">
        <v>808</v>
      </c>
      <c r="AP42" s="38" t="s">
        <v>49</v>
      </c>
      <c r="AQ42" s="107" t="s">
        <v>806</v>
      </c>
      <c r="AR42" s="38" t="s">
        <v>49</v>
      </c>
      <c r="AS42" s="107" t="s">
        <v>807</v>
      </c>
      <c r="AT42" s="107"/>
    </row>
    <row r="43" spans="1:138" s="108" customFormat="1" ht="180.75" thickBot="1" x14ac:dyDescent="0.3">
      <c r="A43" s="14">
        <v>48</v>
      </c>
      <c r="B43" s="10" t="s">
        <v>303</v>
      </c>
      <c r="C43" s="10" t="s">
        <v>218</v>
      </c>
      <c r="D43" s="17" t="s">
        <v>327</v>
      </c>
      <c r="E43" s="17" t="s">
        <v>320</v>
      </c>
      <c r="F43" s="12">
        <v>3110202</v>
      </c>
      <c r="G43" s="97" t="s">
        <v>350</v>
      </c>
      <c r="H43" s="98" t="s">
        <v>305</v>
      </c>
      <c r="I43" s="99" t="s">
        <v>101</v>
      </c>
      <c r="J43" s="100" t="s">
        <v>783</v>
      </c>
      <c r="K43" s="98" t="s">
        <v>110</v>
      </c>
      <c r="L43" s="98" t="s">
        <v>89</v>
      </c>
      <c r="M43" s="98" t="s">
        <v>110</v>
      </c>
      <c r="N43" s="101" t="s">
        <v>233</v>
      </c>
      <c r="O43" s="110" t="s">
        <v>233</v>
      </c>
      <c r="P43" s="103" t="s">
        <v>233</v>
      </c>
      <c r="Q43" s="112" t="s">
        <v>233</v>
      </c>
      <c r="R43" s="104">
        <v>1000000</v>
      </c>
      <c r="S43" s="16">
        <v>1000000</v>
      </c>
      <c r="T43" s="38"/>
      <c r="U43" s="12" t="s">
        <v>75</v>
      </c>
      <c r="V43" s="12" t="s">
        <v>181</v>
      </c>
      <c r="W43" s="16">
        <v>1000000</v>
      </c>
      <c r="X43" s="16">
        <v>0</v>
      </c>
      <c r="Y43" s="16">
        <f t="shared" si="1"/>
        <v>1000000</v>
      </c>
      <c r="Z43" s="105">
        <f t="shared" si="0"/>
        <v>1</v>
      </c>
      <c r="AA43" s="16">
        <v>999000</v>
      </c>
      <c r="AB43" s="36">
        <v>0</v>
      </c>
      <c r="AC43" s="69">
        <f t="shared" ref="AC43:AC48" si="5">S43-Y43</f>
        <v>0</v>
      </c>
      <c r="AD43" s="12"/>
      <c r="AE43" s="106">
        <f t="shared" si="3"/>
        <v>0.999</v>
      </c>
      <c r="AF43" s="12" t="s">
        <v>181</v>
      </c>
      <c r="AG43" s="12" t="s">
        <v>181</v>
      </c>
      <c r="AH43" s="12" t="s">
        <v>181</v>
      </c>
      <c r="AI43" s="12" t="s">
        <v>181</v>
      </c>
      <c r="AJ43" s="12" t="s">
        <v>181</v>
      </c>
      <c r="AK43" s="12" t="s">
        <v>49</v>
      </c>
      <c r="AL43" s="38"/>
      <c r="AM43" s="38" t="s">
        <v>181</v>
      </c>
      <c r="AN43" s="38" t="s">
        <v>49</v>
      </c>
      <c r="AO43" s="107" t="s">
        <v>808</v>
      </c>
      <c r="AP43" s="38" t="s">
        <v>49</v>
      </c>
      <c r="AQ43" s="107" t="s">
        <v>806</v>
      </c>
      <c r="AR43" s="38" t="s">
        <v>49</v>
      </c>
      <c r="AS43" s="107" t="s">
        <v>807</v>
      </c>
      <c r="AT43" s="107"/>
    </row>
    <row r="44" spans="1:138" s="108" customFormat="1" ht="180.75" thickBot="1" x14ac:dyDescent="0.3">
      <c r="A44" s="14">
        <v>49</v>
      </c>
      <c r="B44" s="10" t="s">
        <v>220</v>
      </c>
      <c r="C44" s="10" t="s">
        <v>220</v>
      </c>
      <c r="D44" s="10" t="s">
        <v>342</v>
      </c>
      <c r="E44" s="17" t="s">
        <v>478</v>
      </c>
      <c r="F44" s="12">
        <v>3110202</v>
      </c>
      <c r="G44" s="97" t="s">
        <v>350</v>
      </c>
      <c r="H44" s="98" t="s">
        <v>305</v>
      </c>
      <c r="I44" s="99" t="s">
        <v>101</v>
      </c>
      <c r="J44" s="100" t="s">
        <v>194</v>
      </c>
      <c r="K44" s="98" t="s">
        <v>110</v>
      </c>
      <c r="L44" s="98" t="s">
        <v>89</v>
      </c>
      <c r="M44" s="98" t="s">
        <v>110</v>
      </c>
      <c r="N44" s="101" t="s">
        <v>233</v>
      </c>
      <c r="O44" s="110" t="s">
        <v>233</v>
      </c>
      <c r="P44" s="103" t="s">
        <v>233</v>
      </c>
      <c r="Q44" s="112" t="s">
        <v>233</v>
      </c>
      <c r="R44" s="104">
        <v>3000000</v>
      </c>
      <c r="S44" s="16">
        <v>3000000</v>
      </c>
      <c r="T44" s="38"/>
      <c r="U44" s="12" t="s">
        <v>75</v>
      </c>
      <c r="V44" s="12" t="s">
        <v>181</v>
      </c>
      <c r="W44" s="16">
        <v>3000000</v>
      </c>
      <c r="X44" s="16">
        <v>0</v>
      </c>
      <c r="Y44" s="16">
        <f t="shared" si="1"/>
        <v>3000000</v>
      </c>
      <c r="Z44" s="105">
        <f t="shared" si="0"/>
        <v>1</v>
      </c>
      <c r="AA44" s="16">
        <v>2999644</v>
      </c>
      <c r="AB44" s="36">
        <v>0</v>
      </c>
      <c r="AC44" s="69">
        <f t="shared" si="5"/>
        <v>0</v>
      </c>
      <c r="AD44" s="12"/>
      <c r="AE44" s="106">
        <f t="shared" si="3"/>
        <v>0.99988133333333329</v>
      </c>
      <c r="AF44" s="12" t="s">
        <v>181</v>
      </c>
      <c r="AG44" s="12" t="s">
        <v>181</v>
      </c>
      <c r="AH44" s="12" t="s">
        <v>181</v>
      </c>
      <c r="AI44" s="12" t="s">
        <v>181</v>
      </c>
      <c r="AJ44" s="12" t="s">
        <v>181</v>
      </c>
      <c r="AK44" s="12" t="s">
        <v>49</v>
      </c>
      <c r="AL44" s="38"/>
      <c r="AM44" s="38" t="s">
        <v>181</v>
      </c>
      <c r="AN44" s="38" t="s">
        <v>49</v>
      </c>
      <c r="AO44" s="107" t="s">
        <v>808</v>
      </c>
      <c r="AP44" s="38" t="s">
        <v>49</v>
      </c>
      <c r="AQ44" s="107" t="s">
        <v>806</v>
      </c>
      <c r="AR44" s="38" t="s">
        <v>49</v>
      </c>
      <c r="AS44" s="107" t="s">
        <v>807</v>
      </c>
      <c r="AT44" s="107"/>
    </row>
    <row r="45" spans="1:138" s="108" customFormat="1" ht="180.75" thickBot="1" x14ac:dyDescent="0.3">
      <c r="A45" s="14">
        <v>50</v>
      </c>
      <c r="B45" s="10" t="s">
        <v>227</v>
      </c>
      <c r="C45" s="10" t="s">
        <v>761</v>
      </c>
      <c r="D45" s="10" t="s">
        <v>501</v>
      </c>
      <c r="E45" s="17" t="s">
        <v>508</v>
      </c>
      <c r="F45" s="12">
        <v>3110202</v>
      </c>
      <c r="G45" s="97" t="s">
        <v>350</v>
      </c>
      <c r="H45" s="98" t="s">
        <v>305</v>
      </c>
      <c r="I45" s="99" t="s">
        <v>101</v>
      </c>
      <c r="J45" s="100" t="s">
        <v>499</v>
      </c>
      <c r="K45" s="98" t="s">
        <v>300</v>
      </c>
      <c r="L45" s="98"/>
      <c r="M45" s="98" t="s">
        <v>300</v>
      </c>
      <c r="N45" s="101" t="s">
        <v>233</v>
      </c>
      <c r="O45" s="110" t="s">
        <v>233</v>
      </c>
      <c r="P45" s="103" t="s">
        <v>233</v>
      </c>
      <c r="Q45" s="112" t="s">
        <v>233</v>
      </c>
      <c r="R45" s="104" t="s">
        <v>233</v>
      </c>
      <c r="S45" s="113" t="s">
        <v>233</v>
      </c>
      <c r="T45" s="38"/>
      <c r="U45" s="12" t="s">
        <v>75</v>
      </c>
      <c r="V45" s="12" t="s">
        <v>181</v>
      </c>
      <c r="W45" s="16" t="s">
        <v>233</v>
      </c>
      <c r="X45" s="16">
        <v>0</v>
      </c>
      <c r="Y45" s="113" t="s">
        <v>233</v>
      </c>
      <c r="Z45" s="116" t="s">
        <v>233</v>
      </c>
      <c r="AA45" s="113" t="s">
        <v>233</v>
      </c>
      <c r="AB45" s="36">
        <v>0</v>
      </c>
      <c r="AC45" s="115" t="s">
        <v>233</v>
      </c>
      <c r="AD45" s="12"/>
      <c r="AE45" s="114" t="s">
        <v>233</v>
      </c>
      <c r="AF45" s="12" t="s">
        <v>181</v>
      </c>
      <c r="AG45" s="12" t="s">
        <v>181</v>
      </c>
      <c r="AH45" s="12" t="s">
        <v>181</v>
      </c>
      <c r="AI45" s="12" t="s">
        <v>181</v>
      </c>
      <c r="AJ45" s="12" t="s">
        <v>181</v>
      </c>
      <c r="AK45" s="12" t="s">
        <v>49</v>
      </c>
      <c r="AL45" s="38"/>
      <c r="AM45" s="38" t="s">
        <v>181</v>
      </c>
      <c r="AN45" s="38" t="s">
        <v>49</v>
      </c>
      <c r="AO45" s="107" t="s">
        <v>808</v>
      </c>
      <c r="AP45" s="38" t="s">
        <v>49</v>
      </c>
      <c r="AQ45" s="107" t="s">
        <v>806</v>
      </c>
      <c r="AR45" s="38" t="s">
        <v>49</v>
      </c>
      <c r="AS45" s="107" t="s">
        <v>807</v>
      </c>
      <c r="AT45" s="107"/>
    </row>
    <row r="46" spans="1:138" s="108" customFormat="1" ht="180.75" thickBot="1" x14ac:dyDescent="0.3">
      <c r="A46" s="14">
        <v>51</v>
      </c>
      <c r="B46" s="10" t="s">
        <v>796</v>
      </c>
      <c r="C46" s="10" t="s">
        <v>797</v>
      </c>
      <c r="D46" s="10" t="s">
        <v>812</v>
      </c>
      <c r="E46" s="17" t="s">
        <v>798</v>
      </c>
      <c r="F46" s="12">
        <v>3110202</v>
      </c>
      <c r="G46" s="97" t="s">
        <v>350</v>
      </c>
      <c r="H46" s="98" t="s">
        <v>305</v>
      </c>
      <c r="I46" s="99" t="s">
        <v>101</v>
      </c>
      <c r="J46" s="100" t="s">
        <v>799</v>
      </c>
      <c r="K46" s="98" t="s">
        <v>811</v>
      </c>
      <c r="L46" s="98"/>
      <c r="M46" s="98"/>
      <c r="N46" s="101" t="s">
        <v>233</v>
      </c>
      <c r="O46" s="110" t="s">
        <v>233</v>
      </c>
      <c r="P46" s="103" t="s">
        <v>233</v>
      </c>
      <c r="Q46" s="112" t="s">
        <v>233</v>
      </c>
      <c r="R46" s="104" t="s">
        <v>233</v>
      </c>
      <c r="S46" s="113" t="s">
        <v>233</v>
      </c>
      <c r="T46" s="38"/>
      <c r="U46" s="12" t="s">
        <v>75</v>
      </c>
      <c r="V46" s="12" t="s">
        <v>181</v>
      </c>
      <c r="W46" s="16" t="s">
        <v>233</v>
      </c>
      <c r="X46" s="16">
        <v>0</v>
      </c>
      <c r="Y46" s="113" t="s">
        <v>233</v>
      </c>
      <c r="Z46" s="116" t="s">
        <v>233</v>
      </c>
      <c r="AA46" s="113" t="s">
        <v>233</v>
      </c>
      <c r="AB46" s="36">
        <v>0</v>
      </c>
      <c r="AC46" s="115" t="s">
        <v>233</v>
      </c>
      <c r="AD46" s="12"/>
      <c r="AE46" s="114" t="s">
        <v>233</v>
      </c>
      <c r="AF46" s="12" t="s">
        <v>181</v>
      </c>
      <c r="AG46" s="12" t="s">
        <v>181</v>
      </c>
      <c r="AH46" s="12" t="s">
        <v>181</v>
      </c>
      <c r="AI46" s="12" t="s">
        <v>181</v>
      </c>
      <c r="AJ46" s="12" t="s">
        <v>181</v>
      </c>
      <c r="AK46" s="12" t="s">
        <v>49</v>
      </c>
      <c r="AL46" s="38"/>
      <c r="AM46" s="38" t="s">
        <v>181</v>
      </c>
      <c r="AN46" s="38" t="s">
        <v>49</v>
      </c>
      <c r="AO46" s="107" t="s">
        <v>808</v>
      </c>
      <c r="AP46" s="38" t="s">
        <v>49</v>
      </c>
      <c r="AQ46" s="107" t="s">
        <v>806</v>
      </c>
      <c r="AR46" s="38" t="s">
        <v>49</v>
      </c>
      <c r="AS46" s="107" t="s">
        <v>807</v>
      </c>
      <c r="AT46" s="107"/>
    </row>
    <row r="47" spans="1:138" s="38" customFormat="1" ht="180.75" thickBot="1" x14ac:dyDescent="0.3">
      <c r="A47" s="14">
        <v>58</v>
      </c>
      <c r="B47" s="10" t="s">
        <v>267</v>
      </c>
      <c r="C47" s="10" t="s">
        <v>268</v>
      </c>
      <c r="D47" s="10" t="s">
        <v>493</v>
      </c>
      <c r="E47" s="17" t="s">
        <v>269</v>
      </c>
      <c r="F47" s="12">
        <v>3110202</v>
      </c>
      <c r="G47" s="97" t="s">
        <v>350</v>
      </c>
      <c r="H47" s="98" t="s">
        <v>305</v>
      </c>
      <c r="I47" s="99" t="s">
        <v>101</v>
      </c>
      <c r="J47" s="100" t="s">
        <v>792</v>
      </c>
      <c r="K47" s="98" t="s">
        <v>136</v>
      </c>
      <c r="L47" s="12" t="s">
        <v>136</v>
      </c>
      <c r="M47" s="98" t="s">
        <v>136</v>
      </c>
      <c r="N47" s="101" t="s">
        <v>233</v>
      </c>
      <c r="O47" s="110" t="s">
        <v>233</v>
      </c>
      <c r="P47" s="103" t="s">
        <v>270</v>
      </c>
      <c r="Q47" s="109" t="s">
        <v>270</v>
      </c>
      <c r="R47" s="104">
        <v>7886415</v>
      </c>
      <c r="S47" s="120">
        <f>3501663+4384752</f>
        <v>7886415</v>
      </c>
      <c r="U47" s="12" t="s">
        <v>75</v>
      </c>
      <c r="V47" s="12" t="s">
        <v>181</v>
      </c>
      <c r="W47" s="16">
        <v>7886415</v>
      </c>
      <c r="X47" s="16">
        <v>0</v>
      </c>
      <c r="Y47" s="16">
        <f t="shared" si="1"/>
        <v>7886415</v>
      </c>
      <c r="Z47" s="105">
        <f t="shared" si="0"/>
        <v>1</v>
      </c>
      <c r="AA47" s="120">
        <v>7886415</v>
      </c>
      <c r="AB47" s="36">
        <v>0</v>
      </c>
      <c r="AC47" s="69">
        <f t="shared" si="5"/>
        <v>0</v>
      </c>
      <c r="AD47" s="12" t="s">
        <v>261</v>
      </c>
      <c r="AE47" s="106">
        <f t="shared" si="3"/>
        <v>1</v>
      </c>
      <c r="AF47" s="12" t="s">
        <v>181</v>
      </c>
      <c r="AG47" s="12" t="s">
        <v>181</v>
      </c>
      <c r="AH47" s="12" t="s">
        <v>181</v>
      </c>
      <c r="AI47" s="12" t="s">
        <v>181</v>
      </c>
      <c r="AJ47" s="12" t="s">
        <v>181</v>
      </c>
      <c r="AK47" s="12" t="s">
        <v>49</v>
      </c>
      <c r="AM47" s="38" t="s">
        <v>181</v>
      </c>
      <c r="AN47" s="38" t="s">
        <v>49</v>
      </c>
      <c r="AO47" s="107" t="s">
        <v>808</v>
      </c>
      <c r="AP47" s="38" t="s">
        <v>49</v>
      </c>
      <c r="AQ47" s="107" t="s">
        <v>806</v>
      </c>
      <c r="AR47" s="38" t="s">
        <v>49</v>
      </c>
      <c r="AS47" s="107" t="s">
        <v>807</v>
      </c>
      <c r="AU47" s="108"/>
      <c r="AV47" s="108"/>
      <c r="AW47" s="108"/>
      <c r="AX47" s="108"/>
      <c r="AY47" s="108"/>
      <c r="AZ47" s="108"/>
      <c r="BA47" s="108"/>
      <c r="BB47" s="108"/>
      <c r="BC47" s="108"/>
      <c r="BD47" s="108"/>
      <c r="BE47" s="108"/>
      <c r="BF47" s="108"/>
      <c r="BG47" s="108"/>
      <c r="BH47" s="108"/>
      <c r="BI47" s="108"/>
      <c r="BJ47" s="108"/>
      <c r="BK47" s="108"/>
      <c r="BL47" s="108"/>
      <c r="BM47" s="108"/>
      <c r="BN47" s="108"/>
      <c r="BO47" s="108"/>
      <c r="BP47" s="108"/>
      <c r="BQ47" s="108"/>
      <c r="BR47" s="108"/>
      <c r="BS47" s="108"/>
      <c r="BT47" s="108"/>
      <c r="BU47" s="108"/>
      <c r="BV47" s="108"/>
      <c r="BW47" s="108"/>
      <c r="BX47" s="108"/>
      <c r="BY47" s="108"/>
      <c r="BZ47" s="108"/>
      <c r="CA47" s="108"/>
      <c r="CB47" s="108"/>
      <c r="CC47" s="108"/>
      <c r="CD47" s="108"/>
      <c r="CE47" s="108"/>
      <c r="CF47" s="108"/>
      <c r="CG47" s="108"/>
      <c r="CH47" s="108"/>
      <c r="CI47" s="108"/>
      <c r="CJ47" s="108"/>
      <c r="CK47" s="108"/>
      <c r="CL47" s="108"/>
      <c r="CM47" s="108"/>
      <c r="CN47" s="108"/>
      <c r="CO47" s="108"/>
      <c r="CP47" s="108"/>
      <c r="CQ47" s="108"/>
      <c r="CR47" s="108"/>
      <c r="CS47" s="108"/>
      <c r="CT47" s="108"/>
      <c r="CU47" s="108"/>
      <c r="CV47" s="108"/>
      <c r="CW47" s="108"/>
      <c r="CX47" s="108"/>
      <c r="CY47" s="108"/>
      <c r="CZ47" s="108"/>
      <c r="DA47" s="108"/>
      <c r="DB47" s="108"/>
      <c r="DC47" s="108"/>
      <c r="DD47" s="108"/>
      <c r="DE47" s="108"/>
      <c r="DF47" s="108"/>
      <c r="DG47" s="108"/>
      <c r="DH47" s="108"/>
      <c r="DI47" s="108"/>
      <c r="DJ47" s="108"/>
      <c r="DK47" s="108"/>
      <c r="DL47" s="108"/>
      <c r="DM47" s="108"/>
      <c r="DN47" s="108"/>
      <c r="DO47" s="108"/>
      <c r="DP47" s="108"/>
      <c r="DQ47" s="108"/>
      <c r="DR47" s="108"/>
      <c r="DS47" s="108"/>
      <c r="DT47" s="108"/>
      <c r="DU47" s="108"/>
      <c r="DV47" s="108"/>
      <c r="DW47" s="108"/>
      <c r="DX47" s="108"/>
      <c r="DY47" s="108"/>
      <c r="DZ47" s="108"/>
      <c r="EA47" s="108"/>
      <c r="EB47" s="108"/>
      <c r="EC47" s="108"/>
      <c r="ED47" s="108"/>
      <c r="EE47" s="108"/>
      <c r="EF47" s="108"/>
      <c r="EG47" s="108"/>
      <c r="EH47" s="108"/>
    </row>
    <row r="48" spans="1:138" s="38" customFormat="1" ht="180.75" thickBot="1" x14ac:dyDescent="0.3">
      <c r="A48" s="14">
        <v>59</v>
      </c>
      <c r="B48" s="10" t="s">
        <v>271</v>
      </c>
      <c r="C48" s="10" t="s">
        <v>272</v>
      </c>
      <c r="D48" s="10" t="s">
        <v>493</v>
      </c>
      <c r="E48" s="17" t="s">
        <v>273</v>
      </c>
      <c r="F48" s="12">
        <v>3110202</v>
      </c>
      <c r="G48" s="97" t="s">
        <v>350</v>
      </c>
      <c r="H48" s="98" t="s">
        <v>305</v>
      </c>
      <c r="I48" s="99" t="s">
        <v>101</v>
      </c>
      <c r="J48" s="100" t="s">
        <v>792</v>
      </c>
      <c r="K48" s="98" t="s">
        <v>136</v>
      </c>
      <c r="L48" s="12" t="s">
        <v>136</v>
      </c>
      <c r="M48" s="98" t="s">
        <v>136</v>
      </c>
      <c r="N48" s="101" t="s">
        <v>233</v>
      </c>
      <c r="O48" s="110" t="s">
        <v>233</v>
      </c>
      <c r="P48" s="103" t="s">
        <v>274</v>
      </c>
      <c r="Q48" s="109" t="s">
        <v>274</v>
      </c>
      <c r="R48" s="104">
        <v>7758361.8700000001</v>
      </c>
      <c r="S48" s="120">
        <v>7758361.8700000001</v>
      </c>
      <c r="U48" s="12" t="s">
        <v>75</v>
      </c>
      <c r="V48" s="12" t="s">
        <v>181</v>
      </c>
      <c r="W48" s="16">
        <v>7758361.8700000001</v>
      </c>
      <c r="X48" s="16">
        <v>0</v>
      </c>
      <c r="Y48" s="16">
        <f t="shared" si="1"/>
        <v>7758361.8700000001</v>
      </c>
      <c r="Z48" s="105">
        <f t="shared" si="0"/>
        <v>1</v>
      </c>
      <c r="AA48" s="120">
        <v>7758361.8700000001</v>
      </c>
      <c r="AB48" s="36">
        <v>0</v>
      </c>
      <c r="AC48" s="69">
        <f t="shared" si="5"/>
        <v>0</v>
      </c>
      <c r="AD48" s="12" t="s">
        <v>261</v>
      </c>
      <c r="AE48" s="106">
        <f t="shared" si="3"/>
        <v>1</v>
      </c>
      <c r="AF48" s="12" t="s">
        <v>181</v>
      </c>
      <c r="AG48" s="12" t="s">
        <v>181</v>
      </c>
      <c r="AH48" s="12" t="s">
        <v>181</v>
      </c>
      <c r="AI48" s="12" t="s">
        <v>181</v>
      </c>
      <c r="AJ48" s="12" t="s">
        <v>181</v>
      </c>
      <c r="AK48" s="12" t="s">
        <v>49</v>
      </c>
      <c r="AM48" s="38" t="s">
        <v>181</v>
      </c>
      <c r="AN48" s="38" t="s">
        <v>49</v>
      </c>
      <c r="AO48" s="107" t="s">
        <v>808</v>
      </c>
      <c r="AP48" s="38" t="s">
        <v>49</v>
      </c>
      <c r="AQ48" s="107" t="s">
        <v>806</v>
      </c>
      <c r="AR48" s="38" t="s">
        <v>49</v>
      </c>
      <c r="AS48" s="107" t="s">
        <v>807</v>
      </c>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c r="CA48" s="108"/>
      <c r="CB48" s="108"/>
      <c r="CC48" s="108"/>
      <c r="CD48" s="108"/>
      <c r="CE48" s="108"/>
      <c r="CF48" s="108"/>
      <c r="CG48" s="108"/>
      <c r="CH48" s="108"/>
      <c r="CI48" s="108"/>
      <c r="CJ48" s="108"/>
      <c r="CK48" s="108"/>
      <c r="CL48" s="108"/>
      <c r="CM48" s="108"/>
      <c r="CN48" s="108"/>
      <c r="CO48" s="108"/>
      <c r="CP48" s="108"/>
      <c r="CQ48" s="108"/>
      <c r="CR48" s="108"/>
      <c r="CS48" s="108"/>
      <c r="CT48" s="108"/>
      <c r="CU48" s="108"/>
      <c r="CV48" s="108"/>
      <c r="CW48" s="108"/>
      <c r="CX48" s="108"/>
      <c r="CY48" s="108"/>
      <c r="CZ48" s="108"/>
      <c r="DA48" s="108"/>
      <c r="DB48" s="108"/>
      <c r="DC48" s="108"/>
      <c r="DD48" s="108"/>
      <c r="DE48" s="108"/>
      <c r="DF48" s="108"/>
      <c r="DG48" s="108"/>
      <c r="DH48" s="108"/>
      <c r="DI48" s="108"/>
      <c r="DJ48" s="108"/>
      <c r="DK48" s="108"/>
      <c r="DL48" s="108"/>
      <c r="DM48" s="108"/>
      <c r="DN48" s="108"/>
      <c r="DO48" s="108"/>
      <c r="DP48" s="108"/>
      <c r="DQ48" s="108"/>
      <c r="DR48" s="108"/>
      <c r="DS48" s="108"/>
      <c r="DT48" s="108"/>
      <c r="DU48" s="108"/>
      <c r="DV48" s="108"/>
      <c r="DW48" s="108"/>
      <c r="DX48" s="108"/>
      <c r="DY48" s="108"/>
      <c r="DZ48" s="108"/>
      <c r="EA48" s="108"/>
      <c r="EB48" s="108"/>
      <c r="EC48" s="108"/>
      <c r="ED48" s="108"/>
      <c r="EE48" s="108"/>
      <c r="EF48" s="108"/>
      <c r="EG48" s="108"/>
      <c r="EH48" s="108"/>
    </row>
    <row r="49" spans="1:46" s="108" customFormat="1" ht="180.75" thickBot="1" x14ac:dyDescent="0.3">
      <c r="A49" s="14">
        <v>60</v>
      </c>
      <c r="B49" s="17" t="s">
        <v>122</v>
      </c>
      <c r="C49" s="10" t="s">
        <v>154</v>
      </c>
      <c r="D49" s="10" t="s">
        <v>123</v>
      </c>
      <c r="E49" s="17" t="s">
        <v>121</v>
      </c>
      <c r="F49" s="12">
        <v>3110202</v>
      </c>
      <c r="G49" s="97" t="s">
        <v>350</v>
      </c>
      <c r="H49" s="98" t="s">
        <v>305</v>
      </c>
      <c r="I49" s="99" t="s">
        <v>101</v>
      </c>
      <c r="J49" s="100" t="s">
        <v>790</v>
      </c>
      <c r="K49" s="98" t="s">
        <v>110</v>
      </c>
      <c r="L49" s="98" t="s">
        <v>124</v>
      </c>
      <c r="M49" s="98" t="s">
        <v>110</v>
      </c>
      <c r="N49" s="101" t="s">
        <v>233</v>
      </c>
      <c r="O49" s="102" t="s">
        <v>591</v>
      </c>
      <c r="P49" s="103">
        <v>43041</v>
      </c>
      <c r="Q49" s="109">
        <v>43041</v>
      </c>
      <c r="R49" s="104">
        <v>2206259</v>
      </c>
      <c r="S49" s="69">
        <v>2206259</v>
      </c>
      <c r="T49" s="38"/>
      <c r="U49" s="12" t="s">
        <v>75</v>
      </c>
      <c r="V49" s="12" t="s">
        <v>181</v>
      </c>
      <c r="W49" s="16">
        <v>2206259</v>
      </c>
      <c r="X49" s="16">
        <v>0</v>
      </c>
      <c r="Y49" s="16">
        <f t="shared" si="1"/>
        <v>2206259</v>
      </c>
      <c r="Z49" s="105">
        <f t="shared" si="0"/>
        <v>1</v>
      </c>
      <c r="AA49" s="16">
        <v>2206259</v>
      </c>
      <c r="AB49" s="36">
        <v>0</v>
      </c>
      <c r="AC49" s="69">
        <f t="shared" si="2"/>
        <v>0</v>
      </c>
      <c r="AD49" s="12"/>
      <c r="AE49" s="106">
        <f t="shared" si="3"/>
        <v>1</v>
      </c>
      <c r="AF49" s="12" t="s">
        <v>181</v>
      </c>
      <c r="AG49" s="12" t="s">
        <v>181</v>
      </c>
      <c r="AH49" s="12" t="s">
        <v>181</v>
      </c>
      <c r="AI49" s="12" t="s">
        <v>181</v>
      </c>
      <c r="AJ49" s="12" t="s">
        <v>181</v>
      </c>
      <c r="AK49" s="12" t="s">
        <v>49</v>
      </c>
      <c r="AL49" s="38"/>
      <c r="AM49" s="38" t="s">
        <v>181</v>
      </c>
      <c r="AN49" s="38" t="s">
        <v>49</v>
      </c>
      <c r="AO49" s="107" t="s">
        <v>808</v>
      </c>
      <c r="AP49" s="38" t="s">
        <v>49</v>
      </c>
      <c r="AQ49" s="107" t="s">
        <v>806</v>
      </c>
      <c r="AR49" s="38" t="s">
        <v>49</v>
      </c>
      <c r="AS49" s="107" t="s">
        <v>807</v>
      </c>
      <c r="AT49" s="107"/>
    </row>
    <row r="50" spans="1:46" s="108" customFormat="1" ht="180.75" thickBot="1" x14ac:dyDescent="0.3">
      <c r="A50" s="14">
        <v>61</v>
      </c>
      <c r="B50" s="17" t="s">
        <v>122</v>
      </c>
      <c r="C50" s="10" t="s">
        <v>155</v>
      </c>
      <c r="D50" s="10" t="s">
        <v>123</v>
      </c>
      <c r="E50" s="17" t="s">
        <v>121</v>
      </c>
      <c r="F50" s="12">
        <v>3110202</v>
      </c>
      <c r="G50" s="97" t="s">
        <v>350</v>
      </c>
      <c r="H50" s="98" t="s">
        <v>305</v>
      </c>
      <c r="I50" s="99" t="s">
        <v>101</v>
      </c>
      <c r="J50" s="100" t="s">
        <v>790</v>
      </c>
      <c r="K50" s="98" t="s">
        <v>110</v>
      </c>
      <c r="L50" s="98" t="s">
        <v>124</v>
      </c>
      <c r="M50" s="98" t="s">
        <v>110</v>
      </c>
      <c r="N50" s="101" t="s">
        <v>233</v>
      </c>
      <c r="O50" s="102" t="s">
        <v>235</v>
      </c>
      <c r="P50" s="103">
        <v>43739</v>
      </c>
      <c r="Q50" s="109">
        <v>43739</v>
      </c>
      <c r="R50" s="104">
        <v>3292232.7</v>
      </c>
      <c r="S50" s="69">
        <v>3292232.7</v>
      </c>
      <c r="T50" s="38"/>
      <c r="U50" s="12" t="s">
        <v>75</v>
      </c>
      <c r="V50" s="12" t="s">
        <v>181</v>
      </c>
      <c r="W50" s="16">
        <v>3292232.7</v>
      </c>
      <c r="X50" s="16">
        <v>0</v>
      </c>
      <c r="Y50" s="16">
        <f t="shared" si="1"/>
        <v>3292232.7</v>
      </c>
      <c r="Z50" s="105">
        <f t="shared" si="0"/>
        <v>1</v>
      </c>
      <c r="AA50" s="16">
        <v>3292232.7</v>
      </c>
      <c r="AB50" s="36">
        <v>0</v>
      </c>
      <c r="AC50" s="69">
        <f t="shared" si="2"/>
        <v>0</v>
      </c>
      <c r="AD50" s="12"/>
      <c r="AE50" s="106">
        <f t="shared" si="3"/>
        <v>1</v>
      </c>
      <c r="AF50" s="12" t="s">
        <v>181</v>
      </c>
      <c r="AG50" s="12" t="s">
        <v>181</v>
      </c>
      <c r="AH50" s="12" t="s">
        <v>181</v>
      </c>
      <c r="AI50" s="12" t="s">
        <v>181</v>
      </c>
      <c r="AJ50" s="12" t="s">
        <v>181</v>
      </c>
      <c r="AK50" s="12" t="s">
        <v>49</v>
      </c>
      <c r="AL50" s="38"/>
      <c r="AM50" s="38" t="s">
        <v>181</v>
      </c>
      <c r="AN50" s="38" t="s">
        <v>49</v>
      </c>
      <c r="AO50" s="107" t="s">
        <v>808</v>
      </c>
      <c r="AP50" s="38" t="s">
        <v>49</v>
      </c>
      <c r="AQ50" s="107" t="s">
        <v>806</v>
      </c>
      <c r="AR50" s="38" t="s">
        <v>49</v>
      </c>
      <c r="AS50" s="107" t="s">
        <v>807</v>
      </c>
      <c r="AT50" s="107"/>
    </row>
    <row r="51" spans="1:46" s="108" customFormat="1" ht="180.75" thickBot="1" x14ac:dyDescent="0.3">
      <c r="A51" s="14">
        <v>62</v>
      </c>
      <c r="B51" s="17" t="s">
        <v>122</v>
      </c>
      <c r="C51" s="10" t="s">
        <v>156</v>
      </c>
      <c r="D51" s="10" t="s">
        <v>123</v>
      </c>
      <c r="E51" s="17" t="s">
        <v>121</v>
      </c>
      <c r="F51" s="12">
        <v>3110202</v>
      </c>
      <c r="G51" s="97" t="s">
        <v>350</v>
      </c>
      <c r="H51" s="98" t="s">
        <v>305</v>
      </c>
      <c r="I51" s="99" t="s">
        <v>101</v>
      </c>
      <c r="J51" s="100" t="s">
        <v>790</v>
      </c>
      <c r="K51" s="98" t="s">
        <v>110</v>
      </c>
      <c r="L51" s="98" t="s">
        <v>124</v>
      </c>
      <c r="M51" s="98" t="s">
        <v>110</v>
      </c>
      <c r="N51" s="101" t="s">
        <v>233</v>
      </c>
      <c r="O51" s="110" t="s">
        <v>233</v>
      </c>
      <c r="P51" s="103" t="s">
        <v>233</v>
      </c>
      <c r="Q51" s="111" t="s">
        <v>233</v>
      </c>
      <c r="R51" s="104" t="s">
        <v>233</v>
      </c>
      <c r="S51" s="115" t="s">
        <v>233</v>
      </c>
      <c r="T51" s="38"/>
      <c r="U51" s="12" t="s">
        <v>75</v>
      </c>
      <c r="V51" s="12" t="s">
        <v>181</v>
      </c>
      <c r="W51" s="16" t="s">
        <v>233</v>
      </c>
      <c r="X51" s="16">
        <v>0</v>
      </c>
      <c r="Y51" s="113" t="s">
        <v>233</v>
      </c>
      <c r="Z51" s="116" t="s">
        <v>233</v>
      </c>
      <c r="AA51" s="16">
        <v>0</v>
      </c>
      <c r="AB51" s="36">
        <v>0</v>
      </c>
      <c r="AC51" s="115" t="s">
        <v>233</v>
      </c>
      <c r="AD51" s="12"/>
      <c r="AE51" s="114" t="s">
        <v>233</v>
      </c>
      <c r="AF51" s="12" t="s">
        <v>181</v>
      </c>
      <c r="AG51" s="12" t="s">
        <v>181</v>
      </c>
      <c r="AH51" s="12" t="s">
        <v>181</v>
      </c>
      <c r="AI51" s="12" t="s">
        <v>181</v>
      </c>
      <c r="AJ51" s="12" t="s">
        <v>181</v>
      </c>
      <c r="AK51" s="12" t="s">
        <v>49</v>
      </c>
      <c r="AL51" s="38"/>
      <c r="AM51" s="38" t="s">
        <v>181</v>
      </c>
      <c r="AN51" s="38" t="s">
        <v>49</v>
      </c>
      <c r="AO51" s="107" t="s">
        <v>808</v>
      </c>
      <c r="AP51" s="38" t="s">
        <v>49</v>
      </c>
      <c r="AQ51" s="107" t="s">
        <v>806</v>
      </c>
      <c r="AR51" s="38" t="s">
        <v>49</v>
      </c>
      <c r="AS51" s="107" t="s">
        <v>807</v>
      </c>
      <c r="AT51" s="107"/>
    </row>
    <row r="52" spans="1:46" s="108" customFormat="1" ht="180.75" thickBot="1" x14ac:dyDescent="0.3">
      <c r="A52" s="14">
        <v>63</v>
      </c>
      <c r="B52" s="17" t="s">
        <v>122</v>
      </c>
      <c r="C52" s="10" t="s">
        <v>157</v>
      </c>
      <c r="D52" s="10" t="s">
        <v>123</v>
      </c>
      <c r="E52" s="17" t="s">
        <v>121</v>
      </c>
      <c r="F52" s="12">
        <v>3110202</v>
      </c>
      <c r="G52" s="97" t="s">
        <v>350</v>
      </c>
      <c r="H52" s="98" t="s">
        <v>305</v>
      </c>
      <c r="I52" s="99" t="s">
        <v>101</v>
      </c>
      <c r="J52" s="100" t="s">
        <v>790</v>
      </c>
      <c r="K52" s="98" t="s">
        <v>110</v>
      </c>
      <c r="L52" s="98" t="s">
        <v>124</v>
      </c>
      <c r="M52" s="98" t="s">
        <v>110</v>
      </c>
      <c r="N52" s="101" t="s">
        <v>233</v>
      </c>
      <c r="O52" s="110" t="s">
        <v>233</v>
      </c>
      <c r="P52" s="103" t="s">
        <v>233</v>
      </c>
      <c r="Q52" s="111" t="s">
        <v>233</v>
      </c>
      <c r="R52" s="104" t="s">
        <v>233</v>
      </c>
      <c r="S52" s="115" t="s">
        <v>233</v>
      </c>
      <c r="T52" s="38"/>
      <c r="U52" s="12" t="s">
        <v>75</v>
      </c>
      <c r="V52" s="12" t="s">
        <v>181</v>
      </c>
      <c r="W52" s="16" t="s">
        <v>233</v>
      </c>
      <c r="X52" s="16">
        <v>0</v>
      </c>
      <c r="Y52" s="113" t="s">
        <v>233</v>
      </c>
      <c r="Z52" s="116" t="s">
        <v>233</v>
      </c>
      <c r="AA52" s="16">
        <v>0</v>
      </c>
      <c r="AB52" s="36">
        <v>0</v>
      </c>
      <c r="AC52" s="115" t="s">
        <v>233</v>
      </c>
      <c r="AD52" s="12"/>
      <c r="AE52" s="114" t="s">
        <v>233</v>
      </c>
      <c r="AF52" s="12" t="s">
        <v>181</v>
      </c>
      <c r="AG52" s="12" t="s">
        <v>181</v>
      </c>
      <c r="AH52" s="12" t="s">
        <v>181</v>
      </c>
      <c r="AI52" s="12" t="s">
        <v>181</v>
      </c>
      <c r="AJ52" s="12" t="s">
        <v>181</v>
      </c>
      <c r="AK52" s="12" t="s">
        <v>49</v>
      </c>
      <c r="AL52" s="38"/>
      <c r="AM52" s="38" t="s">
        <v>181</v>
      </c>
      <c r="AN52" s="38" t="s">
        <v>49</v>
      </c>
      <c r="AO52" s="107" t="s">
        <v>808</v>
      </c>
      <c r="AP52" s="38" t="s">
        <v>49</v>
      </c>
      <c r="AQ52" s="107" t="s">
        <v>806</v>
      </c>
      <c r="AR52" s="38" t="s">
        <v>49</v>
      </c>
      <c r="AS52" s="107" t="s">
        <v>807</v>
      </c>
      <c r="AT52" s="107"/>
    </row>
    <row r="53" spans="1:46" s="108" customFormat="1" ht="180.75" thickBot="1" x14ac:dyDescent="0.3">
      <c r="A53" s="14">
        <v>64</v>
      </c>
      <c r="B53" s="17" t="s">
        <v>122</v>
      </c>
      <c r="C53" s="10" t="s">
        <v>158</v>
      </c>
      <c r="D53" s="10" t="s">
        <v>123</v>
      </c>
      <c r="E53" s="17" t="s">
        <v>121</v>
      </c>
      <c r="F53" s="12">
        <v>3110202</v>
      </c>
      <c r="G53" s="97" t="s">
        <v>350</v>
      </c>
      <c r="H53" s="98" t="s">
        <v>305</v>
      </c>
      <c r="I53" s="99" t="s">
        <v>101</v>
      </c>
      <c r="J53" s="100" t="s">
        <v>790</v>
      </c>
      <c r="K53" s="98" t="s">
        <v>110</v>
      </c>
      <c r="L53" s="98" t="s">
        <v>124</v>
      </c>
      <c r="M53" s="98" t="s">
        <v>110</v>
      </c>
      <c r="N53" s="101" t="s">
        <v>233</v>
      </c>
      <c r="O53" s="110" t="s">
        <v>233</v>
      </c>
      <c r="P53" s="103" t="s">
        <v>233</v>
      </c>
      <c r="Q53" s="111" t="s">
        <v>233</v>
      </c>
      <c r="R53" s="104" t="s">
        <v>233</v>
      </c>
      <c r="S53" s="115" t="s">
        <v>233</v>
      </c>
      <c r="T53" s="38"/>
      <c r="U53" s="12" t="s">
        <v>75</v>
      </c>
      <c r="V53" s="12" t="s">
        <v>181</v>
      </c>
      <c r="W53" s="16" t="s">
        <v>233</v>
      </c>
      <c r="X53" s="16">
        <v>0</v>
      </c>
      <c r="Y53" s="113" t="s">
        <v>233</v>
      </c>
      <c r="Z53" s="116" t="s">
        <v>233</v>
      </c>
      <c r="AA53" s="16">
        <v>0</v>
      </c>
      <c r="AB53" s="36">
        <v>0</v>
      </c>
      <c r="AC53" s="115" t="s">
        <v>233</v>
      </c>
      <c r="AD53" s="12"/>
      <c r="AE53" s="114" t="s">
        <v>233</v>
      </c>
      <c r="AF53" s="12" t="s">
        <v>181</v>
      </c>
      <c r="AG53" s="12" t="s">
        <v>181</v>
      </c>
      <c r="AH53" s="12" t="s">
        <v>181</v>
      </c>
      <c r="AI53" s="12" t="s">
        <v>181</v>
      </c>
      <c r="AJ53" s="12" t="s">
        <v>181</v>
      </c>
      <c r="AK53" s="12" t="s">
        <v>49</v>
      </c>
      <c r="AL53" s="38"/>
      <c r="AM53" s="38" t="s">
        <v>181</v>
      </c>
      <c r="AN53" s="38" t="s">
        <v>49</v>
      </c>
      <c r="AO53" s="107" t="s">
        <v>808</v>
      </c>
      <c r="AP53" s="38" t="s">
        <v>49</v>
      </c>
      <c r="AQ53" s="107" t="s">
        <v>806</v>
      </c>
      <c r="AR53" s="38" t="s">
        <v>49</v>
      </c>
      <c r="AS53" s="107" t="s">
        <v>807</v>
      </c>
      <c r="AT53" s="107"/>
    </row>
    <row r="54" spans="1:46" s="108" customFormat="1" ht="180.75" thickBot="1" x14ac:dyDescent="0.3">
      <c r="A54" s="14">
        <v>65</v>
      </c>
      <c r="B54" s="17" t="s">
        <v>122</v>
      </c>
      <c r="C54" s="10" t="s">
        <v>159</v>
      </c>
      <c r="D54" s="10" t="s">
        <v>123</v>
      </c>
      <c r="E54" s="17" t="s">
        <v>121</v>
      </c>
      <c r="F54" s="12">
        <v>3110202</v>
      </c>
      <c r="G54" s="97" t="s">
        <v>350</v>
      </c>
      <c r="H54" s="98" t="s">
        <v>305</v>
      </c>
      <c r="I54" s="99" t="s">
        <v>101</v>
      </c>
      <c r="J54" s="100" t="s">
        <v>790</v>
      </c>
      <c r="K54" s="98" t="s">
        <v>110</v>
      </c>
      <c r="L54" s="98" t="s">
        <v>124</v>
      </c>
      <c r="M54" s="98" t="s">
        <v>110</v>
      </c>
      <c r="N54" s="101" t="s">
        <v>233</v>
      </c>
      <c r="O54" s="102" t="s">
        <v>334</v>
      </c>
      <c r="P54" s="103">
        <v>45688</v>
      </c>
      <c r="Q54" s="109">
        <v>45688</v>
      </c>
      <c r="R54" s="104">
        <v>1519939.88</v>
      </c>
      <c r="S54" s="69">
        <v>1519939.88</v>
      </c>
      <c r="T54" s="38"/>
      <c r="U54" s="12" t="s">
        <v>75</v>
      </c>
      <c r="V54" s="12" t="s">
        <v>181</v>
      </c>
      <c r="W54" s="16">
        <v>1519939.88</v>
      </c>
      <c r="X54" s="16">
        <v>0</v>
      </c>
      <c r="Y54" s="16">
        <f t="shared" si="1"/>
        <v>1519939.88</v>
      </c>
      <c r="Z54" s="105">
        <f t="shared" si="0"/>
        <v>1</v>
      </c>
      <c r="AA54" s="16">
        <v>1519939.88</v>
      </c>
      <c r="AB54" s="36">
        <v>0</v>
      </c>
      <c r="AC54" s="69">
        <f t="shared" si="2"/>
        <v>0</v>
      </c>
      <c r="AD54" s="12"/>
      <c r="AE54" s="106">
        <f t="shared" si="3"/>
        <v>1</v>
      </c>
      <c r="AF54" s="12" t="s">
        <v>181</v>
      </c>
      <c r="AG54" s="12" t="s">
        <v>181</v>
      </c>
      <c r="AH54" s="12" t="s">
        <v>181</v>
      </c>
      <c r="AI54" s="12" t="s">
        <v>181</v>
      </c>
      <c r="AJ54" s="12" t="s">
        <v>181</v>
      </c>
      <c r="AK54" s="12" t="s">
        <v>49</v>
      </c>
      <c r="AL54" s="38"/>
      <c r="AM54" s="38" t="s">
        <v>181</v>
      </c>
      <c r="AN54" s="38" t="s">
        <v>49</v>
      </c>
      <c r="AO54" s="107" t="s">
        <v>808</v>
      </c>
      <c r="AP54" s="38" t="s">
        <v>49</v>
      </c>
      <c r="AQ54" s="107" t="s">
        <v>806</v>
      </c>
      <c r="AR54" s="38" t="s">
        <v>49</v>
      </c>
      <c r="AS54" s="107" t="s">
        <v>807</v>
      </c>
      <c r="AT54" s="107"/>
    </row>
    <row r="55" spans="1:46" s="108" customFormat="1" ht="180.75" thickBot="1" x14ac:dyDescent="0.3">
      <c r="A55" s="14">
        <v>66</v>
      </c>
      <c r="B55" s="17" t="s">
        <v>122</v>
      </c>
      <c r="C55" s="10" t="s">
        <v>160</v>
      </c>
      <c r="D55" s="10" t="s">
        <v>123</v>
      </c>
      <c r="E55" s="17" t="s">
        <v>121</v>
      </c>
      <c r="F55" s="12">
        <v>3110202</v>
      </c>
      <c r="G55" s="97" t="s">
        <v>350</v>
      </c>
      <c r="H55" s="98" t="s">
        <v>305</v>
      </c>
      <c r="I55" s="99" t="s">
        <v>101</v>
      </c>
      <c r="J55" s="100" t="s">
        <v>790</v>
      </c>
      <c r="K55" s="98" t="s">
        <v>110</v>
      </c>
      <c r="L55" s="98" t="s">
        <v>124</v>
      </c>
      <c r="M55" s="98" t="s">
        <v>110</v>
      </c>
      <c r="N55" s="101" t="s">
        <v>233</v>
      </c>
      <c r="O55" s="102" t="s">
        <v>334</v>
      </c>
      <c r="P55" s="103">
        <v>45688</v>
      </c>
      <c r="Q55" s="109">
        <v>45688</v>
      </c>
      <c r="R55" s="104">
        <v>1519939.88</v>
      </c>
      <c r="S55" s="69">
        <v>1519939.88</v>
      </c>
      <c r="T55" s="38"/>
      <c r="U55" s="12" t="s">
        <v>75</v>
      </c>
      <c r="V55" s="12" t="s">
        <v>181</v>
      </c>
      <c r="W55" s="16">
        <v>1519939.88</v>
      </c>
      <c r="X55" s="16">
        <v>0</v>
      </c>
      <c r="Y55" s="16">
        <f t="shared" ref="Y55:Y110" si="6">W55+X55</f>
        <v>1519939.88</v>
      </c>
      <c r="Z55" s="105">
        <f t="shared" si="0"/>
        <v>1</v>
      </c>
      <c r="AA55" s="16">
        <v>1519939.88</v>
      </c>
      <c r="AB55" s="36">
        <v>0</v>
      </c>
      <c r="AC55" s="69">
        <f t="shared" si="2"/>
        <v>0</v>
      </c>
      <c r="AD55" s="12" t="s">
        <v>50</v>
      </c>
      <c r="AE55" s="106">
        <f t="shared" ref="AE55:AE110" si="7">AA55/Y55*100%</f>
        <v>1</v>
      </c>
      <c r="AF55" s="12" t="s">
        <v>181</v>
      </c>
      <c r="AG55" s="12" t="s">
        <v>181</v>
      </c>
      <c r="AH55" s="12" t="s">
        <v>181</v>
      </c>
      <c r="AI55" s="12" t="s">
        <v>181</v>
      </c>
      <c r="AJ55" s="12" t="s">
        <v>181</v>
      </c>
      <c r="AK55" s="12" t="s">
        <v>49</v>
      </c>
      <c r="AL55" s="38"/>
      <c r="AM55" s="38" t="s">
        <v>181</v>
      </c>
      <c r="AN55" s="38" t="s">
        <v>49</v>
      </c>
      <c r="AO55" s="107" t="s">
        <v>808</v>
      </c>
      <c r="AP55" s="38" t="s">
        <v>49</v>
      </c>
      <c r="AQ55" s="107" t="s">
        <v>806</v>
      </c>
      <c r="AR55" s="38" t="s">
        <v>49</v>
      </c>
      <c r="AS55" s="107" t="s">
        <v>807</v>
      </c>
      <c r="AT55" s="107"/>
    </row>
    <row r="56" spans="1:46" s="108" customFormat="1" ht="180.75" thickBot="1" x14ac:dyDescent="0.3">
      <c r="A56" s="14">
        <v>67</v>
      </c>
      <c r="B56" s="17" t="s">
        <v>122</v>
      </c>
      <c r="C56" s="10" t="s">
        <v>221</v>
      </c>
      <c r="D56" s="10" t="s">
        <v>123</v>
      </c>
      <c r="E56" s="17" t="s">
        <v>126</v>
      </c>
      <c r="F56" s="12">
        <v>3110202</v>
      </c>
      <c r="G56" s="97" t="s">
        <v>350</v>
      </c>
      <c r="H56" s="98" t="s">
        <v>305</v>
      </c>
      <c r="I56" s="99" t="s">
        <v>101</v>
      </c>
      <c r="J56" s="100" t="s">
        <v>790</v>
      </c>
      <c r="K56" s="98" t="s">
        <v>110</v>
      </c>
      <c r="L56" s="98" t="s">
        <v>124</v>
      </c>
      <c r="M56" s="98" t="s">
        <v>110</v>
      </c>
      <c r="N56" s="101" t="s">
        <v>233</v>
      </c>
      <c r="O56" s="110" t="s">
        <v>233</v>
      </c>
      <c r="P56" s="103" t="s">
        <v>233</v>
      </c>
      <c r="Q56" s="111" t="s">
        <v>233</v>
      </c>
      <c r="R56" s="104" t="s">
        <v>233</v>
      </c>
      <c r="S56" s="115" t="s">
        <v>233</v>
      </c>
      <c r="T56" s="38"/>
      <c r="U56" s="12" t="s">
        <v>75</v>
      </c>
      <c r="V56" s="12" t="s">
        <v>181</v>
      </c>
      <c r="W56" s="16" t="s">
        <v>233</v>
      </c>
      <c r="X56" s="16">
        <v>0</v>
      </c>
      <c r="Y56" s="113" t="s">
        <v>233</v>
      </c>
      <c r="Z56" s="116" t="s">
        <v>233</v>
      </c>
      <c r="AA56" s="16">
        <v>0</v>
      </c>
      <c r="AB56" s="36">
        <v>0</v>
      </c>
      <c r="AC56" s="115" t="s">
        <v>233</v>
      </c>
      <c r="AD56" s="12" t="s">
        <v>50</v>
      </c>
      <c r="AE56" s="114" t="s">
        <v>233</v>
      </c>
      <c r="AF56" s="12" t="s">
        <v>181</v>
      </c>
      <c r="AG56" s="12" t="s">
        <v>181</v>
      </c>
      <c r="AH56" s="12" t="s">
        <v>181</v>
      </c>
      <c r="AI56" s="12" t="s">
        <v>181</v>
      </c>
      <c r="AJ56" s="12" t="s">
        <v>181</v>
      </c>
      <c r="AK56" s="12" t="s">
        <v>49</v>
      </c>
      <c r="AL56" s="38"/>
      <c r="AM56" s="38" t="s">
        <v>181</v>
      </c>
      <c r="AN56" s="38" t="s">
        <v>49</v>
      </c>
      <c r="AO56" s="107" t="s">
        <v>808</v>
      </c>
      <c r="AP56" s="38" t="s">
        <v>49</v>
      </c>
      <c r="AQ56" s="107" t="s">
        <v>806</v>
      </c>
      <c r="AR56" s="38" t="s">
        <v>49</v>
      </c>
      <c r="AS56" s="107" t="s">
        <v>807</v>
      </c>
      <c r="AT56" s="107"/>
    </row>
    <row r="57" spans="1:46" s="108" customFormat="1" ht="180.75" thickBot="1" x14ac:dyDescent="0.3">
      <c r="A57" s="14">
        <v>68</v>
      </c>
      <c r="B57" s="17" t="s">
        <v>122</v>
      </c>
      <c r="C57" s="10" t="s">
        <v>161</v>
      </c>
      <c r="D57" s="10" t="s">
        <v>123</v>
      </c>
      <c r="E57" s="17" t="s">
        <v>125</v>
      </c>
      <c r="F57" s="12">
        <v>3110202</v>
      </c>
      <c r="G57" s="97" t="s">
        <v>350</v>
      </c>
      <c r="H57" s="98" t="s">
        <v>305</v>
      </c>
      <c r="I57" s="99" t="s">
        <v>101</v>
      </c>
      <c r="J57" s="100" t="s">
        <v>790</v>
      </c>
      <c r="K57" s="98" t="s">
        <v>110</v>
      </c>
      <c r="L57" s="98" t="s">
        <v>124</v>
      </c>
      <c r="M57" s="98" t="s">
        <v>110</v>
      </c>
      <c r="N57" s="101" t="s">
        <v>233</v>
      </c>
      <c r="O57" s="110" t="s">
        <v>233</v>
      </c>
      <c r="P57" s="103" t="s">
        <v>233</v>
      </c>
      <c r="Q57" s="111" t="s">
        <v>233</v>
      </c>
      <c r="R57" s="104" t="s">
        <v>233</v>
      </c>
      <c r="S57" s="115" t="s">
        <v>233</v>
      </c>
      <c r="T57" s="38"/>
      <c r="U57" s="12" t="s">
        <v>75</v>
      </c>
      <c r="V57" s="12" t="s">
        <v>181</v>
      </c>
      <c r="W57" s="16" t="s">
        <v>233</v>
      </c>
      <c r="X57" s="16">
        <v>0</v>
      </c>
      <c r="Y57" s="113" t="s">
        <v>233</v>
      </c>
      <c r="Z57" s="116" t="s">
        <v>233</v>
      </c>
      <c r="AA57" s="16">
        <v>0</v>
      </c>
      <c r="AB57" s="36">
        <v>0</v>
      </c>
      <c r="AC57" s="115" t="s">
        <v>233</v>
      </c>
      <c r="AD57" s="12" t="s">
        <v>50</v>
      </c>
      <c r="AE57" s="114" t="s">
        <v>233</v>
      </c>
      <c r="AF57" s="12" t="s">
        <v>181</v>
      </c>
      <c r="AG57" s="12" t="s">
        <v>181</v>
      </c>
      <c r="AH57" s="12" t="s">
        <v>181</v>
      </c>
      <c r="AI57" s="12" t="s">
        <v>181</v>
      </c>
      <c r="AJ57" s="12" t="s">
        <v>181</v>
      </c>
      <c r="AK57" s="12" t="s">
        <v>49</v>
      </c>
      <c r="AL57" s="38"/>
      <c r="AM57" s="38" t="s">
        <v>181</v>
      </c>
      <c r="AN57" s="38" t="s">
        <v>49</v>
      </c>
      <c r="AO57" s="107" t="s">
        <v>808</v>
      </c>
      <c r="AP57" s="38" t="s">
        <v>49</v>
      </c>
      <c r="AQ57" s="107" t="s">
        <v>806</v>
      </c>
      <c r="AR57" s="38" t="s">
        <v>49</v>
      </c>
      <c r="AS57" s="107" t="s">
        <v>807</v>
      </c>
      <c r="AT57" s="107"/>
    </row>
    <row r="58" spans="1:46" s="108" customFormat="1" ht="180.75" thickBot="1" x14ac:dyDescent="0.3">
      <c r="A58" s="14">
        <v>69</v>
      </c>
      <c r="B58" s="17" t="s">
        <v>803</v>
      </c>
      <c r="C58" s="10" t="s">
        <v>90</v>
      </c>
      <c r="D58" s="10" t="s">
        <v>93</v>
      </c>
      <c r="E58" s="17" t="s">
        <v>94</v>
      </c>
      <c r="F58" s="12">
        <v>3110202</v>
      </c>
      <c r="G58" s="97" t="s">
        <v>350</v>
      </c>
      <c r="H58" s="98" t="s">
        <v>305</v>
      </c>
      <c r="I58" s="99" t="s">
        <v>101</v>
      </c>
      <c r="J58" s="100" t="s">
        <v>804</v>
      </c>
      <c r="K58" s="98" t="s">
        <v>127</v>
      </c>
      <c r="L58" s="98" t="s">
        <v>95</v>
      </c>
      <c r="M58" s="98" t="s">
        <v>127</v>
      </c>
      <c r="N58" s="101" t="s">
        <v>233</v>
      </c>
      <c r="O58" s="102" t="s">
        <v>634</v>
      </c>
      <c r="P58" s="103">
        <v>42437</v>
      </c>
      <c r="Q58" s="109">
        <v>42437</v>
      </c>
      <c r="R58" s="104">
        <v>2025441.2</v>
      </c>
      <c r="S58" s="69">
        <v>2025441.2</v>
      </c>
      <c r="T58" s="38"/>
      <c r="U58" s="12" t="s">
        <v>75</v>
      </c>
      <c r="V58" s="12" t="s">
        <v>181</v>
      </c>
      <c r="W58" s="16">
        <v>2025441.2</v>
      </c>
      <c r="X58" s="16">
        <v>0</v>
      </c>
      <c r="Y58" s="16">
        <f t="shared" si="6"/>
        <v>2025441.2</v>
      </c>
      <c r="Z58" s="105">
        <f t="shared" si="0"/>
        <v>1</v>
      </c>
      <c r="AA58" s="16">
        <v>2025441.2</v>
      </c>
      <c r="AB58" s="36">
        <v>0</v>
      </c>
      <c r="AC58" s="69">
        <f t="shared" si="2"/>
        <v>0</v>
      </c>
      <c r="AD58" s="12" t="s">
        <v>50</v>
      </c>
      <c r="AE58" s="106">
        <f t="shared" si="7"/>
        <v>1</v>
      </c>
      <c r="AF58" s="12" t="s">
        <v>181</v>
      </c>
      <c r="AG58" s="12" t="s">
        <v>181</v>
      </c>
      <c r="AH58" s="12" t="s">
        <v>181</v>
      </c>
      <c r="AI58" s="12" t="s">
        <v>181</v>
      </c>
      <c r="AJ58" s="12" t="s">
        <v>181</v>
      </c>
      <c r="AK58" s="12" t="s">
        <v>49</v>
      </c>
      <c r="AL58" s="38"/>
      <c r="AM58" s="38" t="s">
        <v>181</v>
      </c>
      <c r="AN58" s="38" t="s">
        <v>49</v>
      </c>
      <c r="AO58" s="107" t="s">
        <v>808</v>
      </c>
      <c r="AP58" s="38" t="s">
        <v>49</v>
      </c>
      <c r="AQ58" s="107" t="s">
        <v>806</v>
      </c>
      <c r="AR58" s="38" t="s">
        <v>49</v>
      </c>
      <c r="AS58" s="107" t="s">
        <v>807</v>
      </c>
      <c r="AT58" s="107"/>
    </row>
    <row r="59" spans="1:46" s="108" customFormat="1" ht="180.75" thickBot="1" x14ac:dyDescent="0.3">
      <c r="A59" s="14">
        <v>70</v>
      </c>
      <c r="B59" s="17" t="s">
        <v>96</v>
      </c>
      <c r="C59" s="10" t="s">
        <v>97</v>
      </c>
      <c r="D59" s="10" t="s">
        <v>91</v>
      </c>
      <c r="E59" s="17" t="s">
        <v>92</v>
      </c>
      <c r="F59" s="12">
        <v>3110202</v>
      </c>
      <c r="G59" s="97" t="s">
        <v>350</v>
      </c>
      <c r="H59" s="98" t="s">
        <v>305</v>
      </c>
      <c r="I59" s="99" t="s">
        <v>101</v>
      </c>
      <c r="J59" s="100" t="s">
        <v>503</v>
      </c>
      <c r="K59" s="98" t="s">
        <v>127</v>
      </c>
      <c r="L59" s="98" t="s">
        <v>95</v>
      </c>
      <c r="M59" s="98" t="s">
        <v>127</v>
      </c>
      <c r="N59" s="101" t="s">
        <v>233</v>
      </c>
      <c r="O59" s="102" t="s">
        <v>239</v>
      </c>
      <c r="P59" s="103">
        <v>45464</v>
      </c>
      <c r="Q59" s="109">
        <v>45464</v>
      </c>
      <c r="R59" s="104" t="s">
        <v>233</v>
      </c>
      <c r="S59" s="115" t="s">
        <v>233</v>
      </c>
      <c r="T59" s="38"/>
      <c r="U59" s="12" t="s">
        <v>75</v>
      </c>
      <c r="V59" s="12" t="s">
        <v>181</v>
      </c>
      <c r="W59" s="16" t="s">
        <v>233</v>
      </c>
      <c r="X59" s="16">
        <v>0</v>
      </c>
      <c r="Y59" s="113" t="s">
        <v>233</v>
      </c>
      <c r="Z59" s="116" t="s">
        <v>233</v>
      </c>
      <c r="AA59" s="16">
        <v>0</v>
      </c>
      <c r="AB59" s="36">
        <v>0</v>
      </c>
      <c r="AC59" s="115" t="s">
        <v>233</v>
      </c>
      <c r="AD59" s="12" t="s">
        <v>50</v>
      </c>
      <c r="AE59" s="114" t="s">
        <v>233</v>
      </c>
      <c r="AF59" s="12" t="s">
        <v>181</v>
      </c>
      <c r="AG59" s="12" t="s">
        <v>181</v>
      </c>
      <c r="AH59" s="12" t="s">
        <v>181</v>
      </c>
      <c r="AI59" s="12" t="s">
        <v>181</v>
      </c>
      <c r="AJ59" s="12" t="s">
        <v>181</v>
      </c>
      <c r="AK59" s="12" t="s">
        <v>49</v>
      </c>
      <c r="AL59" s="38"/>
      <c r="AM59" s="38" t="s">
        <v>181</v>
      </c>
      <c r="AN59" s="38" t="s">
        <v>49</v>
      </c>
      <c r="AO59" s="107" t="s">
        <v>808</v>
      </c>
      <c r="AP59" s="38" t="s">
        <v>49</v>
      </c>
      <c r="AQ59" s="107" t="s">
        <v>806</v>
      </c>
      <c r="AR59" s="38" t="s">
        <v>49</v>
      </c>
      <c r="AS59" s="107" t="s">
        <v>807</v>
      </c>
      <c r="AT59" s="107"/>
    </row>
    <row r="60" spans="1:46" s="108" customFormat="1" ht="180.75" thickBot="1" x14ac:dyDescent="0.3">
      <c r="A60" s="14">
        <v>71</v>
      </c>
      <c r="B60" s="17" t="s">
        <v>128</v>
      </c>
      <c r="C60" s="10" t="s">
        <v>178</v>
      </c>
      <c r="D60" s="10" t="s">
        <v>347</v>
      </c>
      <c r="E60" s="17" t="s">
        <v>135</v>
      </c>
      <c r="F60" s="12">
        <v>3110202</v>
      </c>
      <c r="G60" s="97" t="s">
        <v>350</v>
      </c>
      <c r="H60" s="98" t="s">
        <v>305</v>
      </c>
      <c r="I60" s="99" t="s">
        <v>101</v>
      </c>
      <c r="J60" s="100" t="s">
        <v>195</v>
      </c>
      <c r="K60" s="98" t="s">
        <v>136</v>
      </c>
      <c r="L60" s="98" t="s">
        <v>138</v>
      </c>
      <c r="M60" s="98" t="s">
        <v>136</v>
      </c>
      <c r="N60" s="101" t="s">
        <v>233</v>
      </c>
      <c r="O60" s="102" t="s">
        <v>143</v>
      </c>
      <c r="P60" s="103">
        <v>44758</v>
      </c>
      <c r="Q60" s="109">
        <v>44758</v>
      </c>
      <c r="R60" s="104">
        <v>4928179.96</v>
      </c>
      <c r="S60" s="69">
        <v>4928179.96</v>
      </c>
      <c r="T60" s="69">
        <f>S60</f>
        <v>4928179.96</v>
      </c>
      <c r="U60" s="12" t="s">
        <v>75</v>
      </c>
      <c r="V60" s="12" t="s">
        <v>181</v>
      </c>
      <c r="W60" s="16">
        <v>4928179.96</v>
      </c>
      <c r="X60" s="16">
        <v>0</v>
      </c>
      <c r="Y60" s="16">
        <f t="shared" si="6"/>
        <v>4928179.96</v>
      </c>
      <c r="Z60" s="105">
        <f t="shared" si="0"/>
        <v>1</v>
      </c>
      <c r="AA60" s="16">
        <v>4928179.96</v>
      </c>
      <c r="AB60" s="36">
        <v>0</v>
      </c>
      <c r="AC60" s="69">
        <f t="shared" si="2"/>
        <v>0</v>
      </c>
      <c r="AD60" s="12" t="s">
        <v>50</v>
      </c>
      <c r="AE60" s="106">
        <f t="shared" si="7"/>
        <v>1</v>
      </c>
      <c r="AF60" s="12" t="s">
        <v>181</v>
      </c>
      <c r="AG60" s="12" t="s">
        <v>181</v>
      </c>
      <c r="AH60" s="12" t="s">
        <v>181</v>
      </c>
      <c r="AI60" s="12" t="s">
        <v>181</v>
      </c>
      <c r="AJ60" s="12" t="s">
        <v>181</v>
      </c>
      <c r="AK60" s="12" t="s">
        <v>49</v>
      </c>
      <c r="AL60" s="38"/>
      <c r="AM60" s="107" t="s">
        <v>182</v>
      </c>
      <c r="AN60" s="38" t="s">
        <v>49</v>
      </c>
      <c r="AO60" s="107" t="s">
        <v>808</v>
      </c>
      <c r="AP60" s="38" t="s">
        <v>49</v>
      </c>
      <c r="AQ60" s="107" t="s">
        <v>806</v>
      </c>
      <c r="AR60" s="38" t="s">
        <v>49</v>
      </c>
      <c r="AS60" s="107" t="s">
        <v>807</v>
      </c>
      <c r="AT60" s="107" t="s">
        <v>819</v>
      </c>
    </row>
    <row r="61" spans="1:46" s="108" customFormat="1" ht="180.75" thickBot="1" x14ac:dyDescent="0.3">
      <c r="A61" s="14">
        <v>72</v>
      </c>
      <c r="B61" s="17" t="s">
        <v>131</v>
      </c>
      <c r="C61" s="10" t="s">
        <v>178</v>
      </c>
      <c r="D61" s="10" t="s">
        <v>347</v>
      </c>
      <c r="E61" s="17" t="s">
        <v>135</v>
      </c>
      <c r="F61" s="12">
        <v>3110202</v>
      </c>
      <c r="G61" s="97" t="s">
        <v>350</v>
      </c>
      <c r="H61" s="98" t="s">
        <v>305</v>
      </c>
      <c r="I61" s="99" t="s">
        <v>101</v>
      </c>
      <c r="J61" s="100" t="s">
        <v>194</v>
      </c>
      <c r="K61" s="98" t="s">
        <v>136</v>
      </c>
      <c r="L61" s="98" t="s">
        <v>138</v>
      </c>
      <c r="M61" s="98" t="s">
        <v>136</v>
      </c>
      <c r="N61" s="101" t="s">
        <v>233</v>
      </c>
      <c r="O61" s="102" t="s">
        <v>143</v>
      </c>
      <c r="P61" s="103">
        <v>44758</v>
      </c>
      <c r="Q61" s="109">
        <v>44758</v>
      </c>
      <c r="R61" s="104">
        <v>4945579.96</v>
      </c>
      <c r="S61" s="69">
        <v>4945579.96</v>
      </c>
      <c r="T61" s="69">
        <f>S61</f>
        <v>4945579.96</v>
      </c>
      <c r="U61" s="12" t="s">
        <v>75</v>
      </c>
      <c r="V61" s="12" t="s">
        <v>181</v>
      </c>
      <c r="W61" s="16">
        <v>4945579.96</v>
      </c>
      <c r="X61" s="16">
        <v>0</v>
      </c>
      <c r="Y61" s="16">
        <f t="shared" si="6"/>
        <v>4945579.96</v>
      </c>
      <c r="Z61" s="105">
        <f t="shared" si="0"/>
        <v>1</v>
      </c>
      <c r="AA61" s="16">
        <v>4945579.96</v>
      </c>
      <c r="AB61" s="36">
        <v>0</v>
      </c>
      <c r="AC61" s="69">
        <f t="shared" si="2"/>
        <v>0</v>
      </c>
      <c r="AD61" s="12" t="s">
        <v>50</v>
      </c>
      <c r="AE61" s="106">
        <f t="shared" si="7"/>
        <v>1</v>
      </c>
      <c r="AF61" s="12" t="s">
        <v>181</v>
      </c>
      <c r="AG61" s="12" t="s">
        <v>181</v>
      </c>
      <c r="AH61" s="12" t="s">
        <v>181</v>
      </c>
      <c r="AI61" s="12" t="s">
        <v>181</v>
      </c>
      <c r="AJ61" s="12" t="s">
        <v>181</v>
      </c>
      <c r="AK61" s="12" t="s">
        <v>49</v>
      </c>
      <c r="AL61" s="38"/>
      <c r="AM61" s="107" t="s">
        <v>182</v>
      </c>
      <c r="AN61" s="38" t="s">
        <v>49</v>
      </c>
      <c r="AO61" s="107" t="s">
        <v>808</v>
      </c>
      <c r="AP61" s="38" t="s">
        <v>49</v>
      </c>
      <c r="AQ61" s="107" t="s">
        <v>806</v>
      </c>
      <c r="AR61" s="38" t="s">
        <v>49</v>
      </c>
      <c r="AS61" s="107" t="s">
        <v>807</v>
      </c>
      <c r="AT61" s="107" t="s">
        <v>180</v>
      </c>
    </row>
    <row r="62" spans="1:46" s="108" customFormat="1" ht="180.75" thickBot="1" x14ac:dyDescent="0.3">
      <c r="A62" s="14">
        <v>73</v>
      </c>
      <c r="B62" s="17" t="s">
        <v>151</v>
      </c>
      <c r="C62" s="10" t="s">
        <v>162</v>
      </c>
      <c r="D62" s="10" t="s">
        <v>327</v>
      </c>
      <c r="E62" s="17" t="s">
        <v>762</v>
      </c>
      <c r="F62" s="12">
        <v>3110202</v>
      </c>
      <c r="G62" s="97" t="s">
        <v>350</v>
      </c>
      <c r="H62" s="98" t="s">
        <v>305</v>
      </c>
      <c r="I62" s="99" t="s">
        <v>101</v>
      </c>
      <c r="J62" s="100" t="s">
        <v>498</v>
      </c>
      <c r="K62" s="98" t="s">
        <v>139</v>
      </c>
      <c r="L62" s="98" t="s">
        <v>146</v>
      </c>
      <c r="M62" s="98" t="s">
        <v>139</v>
      </c>
      <c r="N62" s="101" t="s">
        <v>233</v>
      </c>
      <c r="O62" s="102" t="s">
        <v>259</v>
      </c>
      <c r="P62" s="103">
        <v>44362</v>
      </c>
      <c r="Q62" s="109">
        <v>44362</v>
      </c>
      <c r="R62" s="104">
        <v>1724027</v>
      </c>
      <c r="S62" s="69">
        <v>1724027</v>
      </c>
      <c r="T62" s="38"/>
      <c r="U62" s="12" t="s">
        <v>75</v>
      </c>
      <c r="V62" s="12" t="s">
        <v>181</v>
      </c>
      <c r="W62" s="16">
        <v>1724027</v>
      </c>
      <c r="X62" s="16">
        <v>0</v>
      </c>
      <c r="Y62" s="16">
        <f t="shared" si="6"/>
        <v>1724027</v>
      </c>
      <c r="Z62" s="105">
        <f t="shared" si="0"/>
        <v>1</v>
      </c>
      <c r="AA62" s="113" t="s">
        <v>233</v>
      </c>
      <c r="AB62" s="36">
        <v>0</v>
      </c>
      <c r="AC62" s="69">
        <f>S62-Y62</f>
        <v>0</v>
      </c>
      <c r="AD62" s="12"/>
      <c r="AE62" s="114" t="s">
        <v>233</v>
      </c>
      <c r="AF62" s="12" t="s">
        <v>181</v>
      </c>
      <c r="AG62" s="12" t="s">
        <v>181</v>
      </c>
      <c r="AH62" s="12" t="s">
        <v>181</v>
      </c>
      <c r="AI62" s="12" t="s">
        <v>181</v>
      </c>
      <c r="AJ62" s="12" t="s">
        <v>181</v>
      </c>
      <c r="AK62" s="12" t="s">
        <v>49</v>
      </c>
      <c r="AL62" s="38"/>
      <c r="AM62" s="38" t="s">
        <v>181</v>
      </c>
      <c r="AN62" s="38" t="s">
        <v>49</v>
      </c>
      <c r="AO62" s="107" t="s">
        <v>808</v>
      </c>
      <c r="AP62" s="38" t="s">
        <v>49</v>
      </c>
      <c r="AQ62" s="107" t="s">
        <v>806</v>
      </c>
      <c r="AR62" s="38" t="s">
        <v>49</v>
      </c>
      <c r="AS62" s="107" t="s">
        <v>807</v>
      </c>
      <c r="AT62" s="107"/>
    </row>
    <row r="63" spans="1:46" s="50" customFormat="1" ht="180.75" thickBot="1" x14ac:dyDescent="0.3">
      <c r="A63" s="14">
        <v>77</v>
      </c>
      <c r="B63" s="32" t="s">
        <v>152</v>
      </c>
      <c r="C63" s="31" t="s">
        <v>163</v>
      </c>
      <c r="D63" s="31" t="s">
        <v>327</v>
      </c>
      <c r="E63" s="32" t="s">
        <v>320</v>
      </c>
      <c r="F63" s="30">
        <v>3110299</v>
      </c>
      <c r="G63" s="41" t="s">
        <v>103</v>
      </c>
      <c r="H63" s="121" t="s">
        <v>305</v>
      </c>
      <c r="I63" s="42" t="s">
        <v>101</v>
      </c>
      <c r="J63" s="43" t="s">
        <v>785</v>
      </c>
      <c r="K63" s="44" t="s">
        <v>139</v>
      </c>
      <c r="L63" s="44" t="s">
        <v>146</v>
      </c>
      <c r="M63" s="44" t="s">
        <v>139</v>
      </c>
      <c r="N63" s="122" t="s">
        <v>233</v>
      </c>
      <c r="O63" s="102" t="s">
        <v>259</v>
      </c>
      <c r="P63" s="103">
        <v>44193</v>
      </c>
      <c r="Q63" s="123">
        <v>44193</v>
      </c>
      <c r="R63" s="46">
        <v>1187990</v>
      </c>
      <c r="S63" s="48">
        <v>1187990</v>
      </c>
      <c r="T63" s="45"/>
      <c r="U63" s="30" t="s">
        <v>75</v>
      </c>
      <c r="V63" s="30" t="s">
        <v>181</v>
      </c>
      <c r="W63" s="37">
        <v>1187990</v>
      </c>
      <c r="X63" s="37">
        <v>0</v>
      </c>
      <c r="Y63" s="37">
        <f t="shared" si="6"/>
        <v>1187990</v>
      </c>
      <c r="Z63" s="47">
        <f t="shared" si="0"/>
        <v>1</v>
      </c>
      <c r="AA63" s="124" t="s">
        <v>233</v>
      </c>
      <c r="AB63" s="37">
        <v>0</v>
      </c>
      <c r="AC63" s="48">
        <f t="shared" si="2"/>
        <v>0</v>
      </c>
      <c r="AD63" s="30"/>
      <c r="AE63" s="125" t="s">
        <v>233</v>
      </c>
      <c r="AF63" s="30" t="s">
        <v>181</v>
      </c>
      <c r="AG63" s="30" t="s">
        <v>181</v>
      </c>
      <c r="AH63" s="30" t="s">
        <v>181</v>
      </c>
      <c r="AI63" s="30" t="s">
        <v>181</v>
      </c>
      <c r="AJ63" s="30" t="s">
        <v>181</v>
      </c>
      <c r="AK63" s="30" t="s">
        <v>49</v>
      </c>
      <c r="AL63" s="45"/>
      <c r="AM63" s="38" t="s">
        <v>181</v>
      </c>
      <c r="AN63" s="38" t="s">
        <v>49</v>
      </c>
      <c r="AO63" s="107" t="s">
        <v>808</v>
      </c>
      <c r="AP63" s="38" t="s">
        <v>49</v>
      </c>
      <c r="AQ63" s="107" t="s">
        <v>806</v>
      </c>
      <c r="AR63" s="38" t="s">
        <v>49</v>
      </c>
      <c r="AS63" s="107" t="s">
        <v>807</v>
      </c>
      <c r="AT63" s="121"/>
    </row>
    <row r="64" spans="1:46" s="108" customFormat="1" ht="180.75" thickBot="1" x14ac:dyDescent="0.3">
      <c r="A64" s="14">
        <v>80</v>
      </c>
      <c r="B64" s="10" t="s">
        <v>201</v>
      </c>
      <c r="C64" s="10" t="s">
        <v>202</v>
      </c>
      <c r="D64" s="17" t="s">
        <v>76</v>
      </c>
      <c r="E64" s="17" t="s">
        <v>88</v>
      </c>
      <c r="F64" s="12">
        <v>3110202</v>
      </c>
      <c r="G64" s="97" t="s">
        <v>350</v>
      </c>
      <c r="H64" s="12" t="s">
        <v>196</v>
      </c>
      <c r="I64" s="99" t="s">
        <v>108</v>
      </c>
      <c r="J64" s="100" t="s">
        <v>486</v>
      </c>
      <c r="K64" s="98" t="s">
        <v>110</v>
      </c>
      <c r="L64" s="98" t="s">
        <v>89</v>
      </c>
      <c r="M64" s="98" t="s">
        <v>110</v>
      </c>
      <c r="N64" s="101" t="s">
        <v>233</v>
      </c>
      <c r="O64" s="102" t="s">
        <v>251</v>
      </c>
      <c r="P64" s="103">
        <v>42776</v>
      </c>
      <c r="Q64" s="126">
        <v>42776</v>
      </c>
      <c r="R64" s="104">
        <v>1999695.5</v>
      </c>
      <c r="S64" s="16">
        <v>1999695.5</v>
      </c>
      <c r="T64" s="38"/>
      <c r="U64" s="12" t="s">
        <v>75</v>
      </c>
      <c r="V64" s="98" t="s">
        <v>181</v>
      </c>
      <c r="W64" s="16">
        <v>1999695.5</v>
      </c>
      <c r="X64" s="16">
        <v>0</v>
      </c>
      <c r="Y64" s="16">
        <f t="shared" si="6"/>
        <v>1999695.5</v>
      </c>
      <c r="Z64" s="105">
        <f t="shared" ref="Z64:Z121" si="8">Y64/S64</f>
        <v>1</v>
      </c>
      <c r="AA64" s="16">
        <v>1999695.5</v>
      </c>
      <c r="AB64" s="16">
        <v>0</v>
      </c>
      <c r="AC64" s="69">
        <f>S64-Y64</f>
        <v>0</v>
      </c>
      <c r="AD64" s="14" t="s">
        <v>50</v>
      </c>
      <c r="AE64" s="106">
        <f t="shared" si="7"/>
        <v>1</v>
      </c>
      <c r="AF64" s="12" t="s">
        <v>181</v>
      </c>
      <c r="AG64" s="12" t="s">
        <v>181</v>
      </c>
      <c r="AH64" s="12" t="s">
        <v>181</v>
      </c>
      <c r="AI64" s="12" t="s">
        <v>181</v>
      </c>
      <c r="AJ64" s="12" t="s">
        <v>181</v>
      </c>
      <c r="AK64" s="12" t="s">
        <v>49</v>
      </c>
      <c r="AL64" s="38"/>
      <c r="AM64" s="38" t="s">
        <v>181</v>
      </c>
      <c r="AN64" s="38" t="s">
        <v>49</v>
      </c>
      <c r="AO64" s="107" t="s">
        <v>808</v>
      </c>
      <c r="AP64" s="38" t="s">
        <v>49</v>
      </c>
      <c r="AQ64" s="107" t="s">
        <v>806</v>
      </c>
      <c r="AR64" s="38" t="s">
        <v>49</v>
      </c>
      <c r="AS64" s="107" t="s">
        <v>807</v>
      </c>
      <c r="AT64" s="107"/>
    </row>
    <row r="65" spans="1:138" s="108" customFormat="1" ht="180.75" thickBot="1" x14ac:dyDescent="0.3">
      <c r="A65" s="14">
        <v>81</v>
      </c>
      <c r="B65" s="10" t="s">
        <v>484</v>
      </c>
      <c r="C65" s="10" t="s">
        <v>490</v>
      </c>
      <c r="D65" s="17" t="s">
        <v>347</v>
      </c>
      <c r="E65" s="17" t="s">
        <v>348</v>
      </c>
      <c r="F65" s="12">
        <v>3110202</v>
      </c>
      <c r="G65" s="97" t="s">
        <v>350</v>
      </c>
      <c r="H65" s="12" t="s">
        <v>196</v>
      </c>
      <c r="I65" s="99" t="s">
        <v>108</v>
      </c>
      <c r="J65" s="100" t="s">
        <v>487</v>
      </c>
      <c r="K65" s="98" t="s">
        <v>136</v>
      </c>
      <c r="L65" s="98" t="s">
        <v>332</v>
      </c>
      <c r="M65" s="98" t="s">
        <v>333</v>
      </c>
      <c r="N65" s="101" t="s">
        <v>233</v>
      </c>
      <c r="O65" s="110" t="s">
        <v>233</v>
      </c>
      <c r="P65" s="103" t="s">
        <v>233</v>
      </c>
      <c r="Q65" s="112" t="s">
        <v>233</v>
      </c>
      <c r="R65" s="104"/>
      <c r="S65" s="113" t="s">
        <v>233</v>
      </c>
      <c r="T65" s="38"/>
      <c r="U65" s="12" t="s">
        <v>489</v>
      </c>
      <c r="V65" s="12" t="s">
        <v>489</v>
      </c>
      <c r="W65" s="16" t="s">
        <v>233</v>
      </c>
      <c r="X65" s="16"/>
      <c r="Y65" s="113" t="s">
        <v>233</v>
      </c>
      <c r="Z65" s="116" t="s">
        <v>233</v>
      </c>
      <c r="AA65" s="113" t="s">
        <v>233</v>
      </c>
      <c r="AB65" s="16"/>
      <c r="AC65" s="69"/>
      <c r="AD65" s="14"/>
      <c r="AE65" s="114" t="s">
        <v>233</v>
      </c>
      <c r="AF65" s="12" t="s">
        <v>181</v>
      </c>
      <c r="AG65" s="12" t="s">
        <v>181</v>
      </c>
      <c r="AH65" s="12" t="s">
        <v>181</v>
      </c>
      <c r="AI65" s="12" t="s">
        <v>181</v>
      </c>
      <c r="AJ65" s="12" t="s">
        <v>181</v>
      </c>
      <c r="AK65" s="12" t="s">
        <v>49</v>
      </c>
      <c r="AL65" s="38"/>
      <c r="AM65" s="38" t="s">
        <v>181</v>
      </c>
      <c r="AN65" s="38" t="s">
        <v>49</v>
      </c>
      <c r="AO65" s="107" t="s">
        <v>808</v>
      </c>
      <c r="AP65" s="38" t="s">
        <v>49</v>
      </c>
      <c r="AQ65" s="107" t="s">
        <v>806</v>
      </c>
      <c r="AR65" s="38" t="s">
        <v>49</v>
      </c>
      <c r="AS65" s="107" t="s">
        <v>807</v>
      </c>
      <c r="AT65" s="107"/>
    </row>
    <row r="66" spans="1:138" s="108" customFormat="1" ht="180.75" thickBot="1" x14ac:dyDescent="0.3">
      <c r="A66" s="14">
        <v>82</v>
      </c>
      <c r="B66" s="10" t="s">
        <v>485</v>
      </c>
      <c r="C66" s="10" t="s">
        <v>491</v>
      </c>
      <c r="D66" s="17" t="s">
        <v>461</v>
      </c>
      <c r="E66" s="17" t="s">
        <v>463</v>
      </c>
      <c r="F66" s="12">
        <v>3110202</v>
      </c>
      <c r="G66" s="97" t="s">
        <v>350</v>
      </c>
      <c r="H66" s="12" t="s">
        <v>196</v>
      </c>
      <c r="I66" s="99" t="s">
        <v>108</v>
      </c>
      <c r="J66" s="100" t="s">
        <v>488</v>
      </c>
      <c r="K66" s="98" t="s">
        <v>136</v>
      </c>
      <c r="L66" s="98" t="s">
        <v>332</v>
      </c>
      <c r="M66" s="98" t="s">
        <v>333</v>
      </c>
      <c r="N66" s="101" t="s">
        <v>233</v>
      </c>
      <c r="O66" s="110" t="s">
        <v>233</v>
      </c>
      <c r="P66" s="103" t="s">
        <v>233</v>
      </c>
      <c r="Q66" s="112" t="s">
        <v>233</v>
      </c>
      <c r="R66" s="104"/>
      <c r="S66" s="113" t="s">
        <v>233</v>
      </c>
      <c r="T66" s="38"/>
      <c r="U66" s="12" t="s">
        <v>489</v>
      </c>
      <c r="V66" s="12" t="s">
        <v>489</v>
      </c>
      <c r="W66" s="16" t="s">
        <v>233</v>
      </c>
      <c r="X66" s="16"/>
      <c r="Y66" s="113" t="s">
        <v>233</v>
      </c>
      <c r="Z66" s="116" t="s">
        <v>233</v>
      </c>
      <c r="AA66" s="113" t="s">
        <v>233</v>
      </c>
      <c r="AB66" s="16"/>
      <c r="AC66" s="69"/>
      <c r="AD66" s="14" t="s">
        <v>50</v>
      </c>
      <c r="AE66" s="114" t="s">
        <v>233</v>
      </c>
      <c r="AF66" s="12" t="s">
        <v>181</v>
      </c>
      <c r="AG66" s="12" t="s">
        <v>181</v>
      </c>
      <c r="AH66" s="12" t="s">
        <v>181</v>
      </c>
      <c r="AI66" s="12" t="s">
        <v>181</v>
      </c>
      <c r="AJ66" s="12" t="s">
        <v>181</v>
      </c>
      <c r="AK66" s="12" t="s">
        <v>49</v>
      </c>
      <c r="AL66" s="38"/>
      <c r="AM66" s="38" t="s">
        <v>181</v>
      </c>
      <c r="AN66" s="38" t="s">
        <v>49</v>
      </c>
      <c r="AO66" s="107" t="s">
        <v>808</v>
      </c>
      <c r="AP66" s="38" t="s">
        <v>49</v>
      </c>
      <c r="AQ66" s="107" t="s">
        <v>806</v>
      </c>
      <c r="AR66" s="38" t="s">
        <v>49</v>
      </c>
      <c r="AS66" s="107" t="s">
        <v>807</v>
      </c>
      <c r="AT66" s="107"/>
    </row>
    <row r="67" spans="1:138" s="108" customFormat="1" ht="180.75" thickBot="1" x14ac:dyDescent="0.3">
      <c r="A67" s="14">
        <v>83</v>
      </c>
      <c r="B67" s="10" t="s">
        <v>288</v>
      </c>
      <c r="C67" s="10" t="s">
        <v>289</v>
      </c>
      <c r="D67" s="17" t="s">
        <v>285</v>
      </c>
      <c r="E67" s="17" t="s">
        <v>320</v>
      </c>
      <c r="F67" s="12">
        <v>3110202</v>
      </c>
      <c r="G67" s="97" t="s">
        <v>350</v>
      </c>
      <c r="H67" s="12" t="s">
        <v>196</v>
      </c>
      <c r="I67" s="99" t="s">
        <v>108</v>
      </c>
      <c r="J67" s="100" t="s">
        <v>480</v>
      </c>
      <c r="K67" s="98" t="s">
        <v>297</v>
      </c>
      <c r="L67" s="98" t="s">
        <v>286</v>
      </c>
      <c r="M67" s="98" t="s">
        <v>297</v>
      </c>
      <c r="N67" s="101" t="s">
        <v>233</v>
      </c>
      <c r="O67" s="102" t="s">
        <v>259</v>
      </c>
      <c r="P67" s="103">
        <v>44193</v>
      </c>
      <c r="Q67" s="126">
        <v>44193</v>
      </c>
      <c r="R67" s="104">
        <v>1261372</v>
      </c>
      <c r="S67" s="16">
        <v>1261372</v>
      </c>
      <c r="T67" s="38"/>
      <c r="U67" s="12" t="s">
        <v>75</v>
      </c>
      <c r="V67" s="98" t="s">
        <v>181</v>
      </c>
      <c r="W67" s="16">
        <v>1261372</v>
      </c>
      <c r="X67" s="16">
        <v>0</v>
      </c>
      <c r="Y67" s="16">
        <f t="shared" si="6"/>
        <v>1261372</v>
      </c>
      <c r="Z67" s="105">
        <f t="shared" si="8"/>
        <v>1</v>
      </c>
      <c r="AA67" s="16">
        <v>1261372</v>
      </c>
      <c r="AB67" s="16">
        <v>0</v>
      </c>
      <c r="AC67" s="69">
        <f>S67-Y67</f>
        <v>0</v>
      </c>
      <c r="AD67" s="14" t="s">
        <v>50</v>
      </c>
      <c r="AE67" s="106">
        <f t="shared" si="7"/>
        <v>1</v>
      </c>
      <c r="AF67" s="12" t="s">
        <v>181</v>
      </c>
      <c r="AG67" s="12" t="s">
        <v>181</v>
      </c>
      <c r="AH67" s="12" t="s">
        <v>181</v>
      </c>
      <c r="AI67" s="12" t="s">
        <v>181</v>
      </c>
      <c r="AJ67" s="12" t="s">
        <v>181</v>
      </c>
      <c r="AK67" s="12" t="s">
        <v>49</v>
      </c>
      <c r="AL67" s="38"/>
      <c r="AM67" s="38" t="s">
        <v>181</v>
      </c>
      <c r="AN67" s="38" t="s">
        <v>49</v>
      </c>
      <c r="AO67" s="107" t="s">
        <v>808</v>
      </c>
      <c r="AP67" s="38" t="s">
        <v>49</v>
      </c>
      <c r="AQ67" s="107" t="s">
        <v>806</v>
      </c>
      <c r="AR67" s="38" t="s">
        <v>49</v>
      </c>
      <c r="AS67" s="107" t="s">
        <v>807</v>
      </c>
      <c r="AT67" s="107"/>
    </row>
    <row r="68" spans="1:138" s="108" customFormat="1" ht="180.75" thickBot="1" x14ac:dyDescent="0.3">
      <c r="A68" s="14">
        <v>84</v>
      </c>
      <c r="B68" s="10" t="s">
        <v>448</v>
      </c>
      <c r="C68" s="10" t="s">
        <v>492</v>
      </c>
      <c r="D68" s="17" t="s">
        <v>347</v>
      </c>
      <c r="E68" s="17" t="s">
        <v>348</v>
      </c>
      <c r="F68" s="12">
        <v>3110202</v>
      </c>
      <c r="G68" s="97" t="s">
        <v>350</v>
      </c>
      <c r="H68" s="12" t="s">
        <v>196</v>
      </c>
      <c r="I68" s="99" t="s">
        <v>108</v>
      </c>
      <c r="J68" s="100" t="s">
        <v>480</v>
      </c>
      <c r="K68" s="98" t="s">
        <v>136</v>
      </c>
      <c r="L68" s="98" t="s">
        <v>332</v>
      </c>
      <c r="M68" s="98" t="s">
        <v>333</v>
      </c>
      <c r="N68" s="101" t="s">
        <v>233</v>
      </c>
      <c r="O68" s="110" t="s">
        <v>233</v>
      </c>
      <c r="P68" s="103" t="s">
        <v>233</v>
      </c>
      <c r="Q68" s="112" t="s">
        <v>233</v>
      </c>
      <c r="R68" s="104"/>
      <c r="S68" s="113" t="s">
        <v>233</v>
      </c>
      <c r="T68" s="38"/>
      <c r="U68" s="12"/>
      <c r="V68" s="98"/>
      <c r="W68" s="16" t="s">
        <v>233</v>
      </c>
      <c r="X68" s="16"/>
      <c r="Y68" s="113" t="s">
        <v>233</v>
      </c>
      <c r="Z68" s="116" t="s">
        <v>233</v>
      </c>
      <c r="AA68" s="113" t="s">
        <v>233</v>
      </c>
      <c r="AB68" s="16"/>
      <c r="AC68" s="69"/>
      <c r="AD68" s="14" t="s">
        <v>50</v>
      </c>
      <c r="AE68" s="114" t="s">
        <v>233</v>
      </c>
      <c r="AF68" s="12" t="s">
        <v>181</v>
      </c>
      <c r="AG68" s="12" t="s">
        <v>181</v>
      </c>
      <c r="AH68" s="12" t="s">
        <v>181</v>
      </c>
      <c r="AI68" s="12" t="s">
        <v>181</v>
      </c>
      <c r="AJ68" s="12" t="s">
        <v>181</v>
      </c>
      <c r="AK68" s="12" t="s">
        <v>49</v>
      </c>
      <c r="AL68" s="38"/>
      <c r="AM68" s="38" t="s">
        <v>181</v>
      </c>
      <c r="AN68" s="38" t="s">
        <v>49</v>
      </c>
      <c r="AO68" s="107" t="s">
        <v>808</v>
      </c>
      <c r="AP68" s="38" t="s">
        <v>49</v>
      </c>
      <c r="AQ68" s="107" t="s">
        <v>806</v>
      </c>
      <c r="AR68" s="38" t="s">
        <v>49</v>
      </c>
      <c r="AS68" s="107" t="s">
        <v>807</v>
      </c>
      <c r="AT68" s="107"/>
    </row>
    <row r="69" spans="1:138" s="108" customFormat="1" ht="180.75" thickBot="1" x14ac:dyDescent="0.3">
      <c r="A69" s="14">
        <v>85</v>
      </c>
      <c r="B69" s="10" t="s">
        <v>449</v>
      </c>
      <c r="C69" s="10" t="s">
        <v>763</v>
      </c>
      <c r="D69" s="17" t="s">
        <v>494</v>
      </c>
      <c r="E69" s="17" t="s">
        <v>476</v>
      </c>
      <c r="F69" s="12">
        <v>3110202</v>
      </c>
      <c r="G69" s="97" t="s">
        <v>350</v>
      </c>
      <c r="H69" s="12" t="s">
        <v>196</v>
      </c>
      <c r="I69" s="99" t="s">
        <v>108</v>
      </c>
      <c r="J69" s="100" t="s">
        <v>479</v>
      </c>
      <c r="K69" s="98" t="s">
        <v>295</v>
      </c>
      <c r="L69" s="98" t="s">
        <v>296</v>
      </c>
      <c r="M69" s="98" t="s">
        <v>295</v>
      </c>
      <c r="N69" s="101" t="s">
        <v>233</v>
      </c>
      <c r="O69" s="110" t="s">
        <v>233</v>
      </c>
      <c r="P69" s="103" t="s">
        <v>233</v>
      </c>
      <c r="Q69" s="112" t="s">
        <v>233</v>
      </c>
      <c r="R69" s="104"/>
      <c r="S69" s="113" t="s">
        <v>233</v>
      </c>
      <c r="T69" s="38"/>
      <c r="U69" s="12"/>
      <c r="V69" s="98"/>
      <c r="W69" s="16" t="s">
        <v>233</v>
      </c>
      <c r="X69" s="16"/>
      <c r="Y69" s="113" t="s">
        <v>233</v>
      </c>
      <c r="Z69" s="116" t="s">
        <v>233</v>
      </c>
      <c r="AA69" s="113" t="s">
        <v>233</v>
      </c>
      <c r="AB69" s="16"/>
      <c r="AC69" s="69"/>
      <c r="AD69" s="14" t="s">
        <v>50</v>
      </c>
      <c r="AE69" s="114" t="s">
        <v>233</v>
      </c>
      <c r="AF69" s="12" t="s">
        <v>181</v>
      </c>
      <c r="AG69" s="12" t="s">
        <v>181</v>
      </c>
      <c r="AH69" s="12" t="s">
        <v>181</v>
      </c>
      <c r="AI69" s="12" t="s">
        <v>181</v>
      </c>
      <c r="AJ69" s="12" t="s">
        <v>181</v>
      </c>
      <c r="AK69" s="12" t="s">
        <v>49</v>
      </c>
      <c r="AL69" s="38"/>
      <c r="AM69" s="38" t="s">
        <v>181</v>
      </c>
      <c r="AN69" s="38" t="s">
        <v>49</v>
      </c>
      <c r="AO69" s="107" t="s">
        <v>808</v>
      </c>
      <c r="AP69" s="38" t="s">
        <v>49</v>
      </c>
      <c r="AQ69" s="107" t="s">
        <v>806</v>
      </c>
      <c r="AR69" s="38" t="s">
        <v>49</v>
      </c>
      <c r="AS69" s="107" t="s">
        <v>807</v>
      </c>
      <c r="AT69" s="107"/>
    </row>
    <row r="70" spans="1:138" s="108" customFormat="1" ht="180.75" thickBot="1" x14ac:dyDescent="0.3">
      <c r="A70" s="14">
        <v>86</v>
      </c>
      <c r="B70" s="10" t="s">
        <v>450</v>
      </c>
      <c r="C70" s="10" t="s">
        <v>764</v>
      </c>
      <c r="D70" s="17" t="s">
        <v>765</v>
      </c>
      <c r="E70" s="17" t="s">
        <v>477</v>
      </c>
      <c r="F70" s="12">
        <v>3110202</v>
      </c>
      <c r="G70" s="97" t="s">
        <v>350</v>
      </c>
      <c r="H70" s="12" t="s">
        <v>196</v>
      </c>
      <c r="I70" s="99" t="s">
        <v>108</v>
      </c>
      <c r="J70" s="100" t="s">
        <v>482</v>
      </c>
      <c r="K70" s="98" t="s">
        <v>295</v>
      </c>
      <c r="L70" s="98" t="s">
        <v>296</v>
      </c>
      <c r="M70" s="98" t="s">
        <v>295</v>
      </c>
      <c r="N70" s="101" t="s">
        <v>233</v>
      </c>
      <c r="O70" s="110" t="s">
        <v>233</v>
      </c>
      <c r="P70" s="103" t="s">
        <v>233</v>
      </c>
      <c r="Q70" s="112" t="s">
        <v>233</v>
      </c>
      <c r="R70" s="104"/>
      <c r="S70" s="113" t="s">
        <v>233</v>
      </c>
      <c r="T70" s="38"/>
      <c r="U70" s="12"/>
      <c r="V70" s="98"/>
      <c r="W70" s="16" t="s">
        <v>233</v>
      </c>
      <c r="X70" s="16"/>
      <c r="Y70" s="113" t="s">
        <v>233</v>
      </c>
      <c r="Z70" s="116" t="s">
        <v>233</v>
      </c>
      <c r="AA70" s="113" t="s">
        <v>233</v>
      </c>
      <c r="AB70" s="16"/>
      <c r="AC70" s="69"/>
      <c r="AD70" s="14" t="s">
        <v>50</v>
      </c>
      <c r="AE70" s="114" t="s">
        <v>233</v>
      </c>
      <c r="AF70" s="12" t="s">
        <v>181</v>
      </c>
      <c r="AG70" s="12" t="s">
        <v>181</v>
      </c>
      <c r="AH70" s="12" t="s">
        <v>181</v>
      </c>
      <c r="AI70" s="12" t="s">
        <v>181</v>
      </c>
      <c r="AJ70" s="12" t="s">
        <v>181</v>
      </c>
      <c r="AK70" s="12" t="s">
        <v>49</v>
      </c>
      <c r="AL70" s="38"/>
      <c r="AM70" s="38" t="s">
        <v>181</v>
      </c>
      <c r="AN70" s="38" t="s">
        <v>49</v>
      </c>
      <c r="AO70" s="107" t="s">
        <v>808</v>
      </c>
      <c r="AP70" s="38" t="s">
        <v>49</v>
      </c>
      <c r="AQ70" s="107" t="s">
        <v>806</v>
      </c>
      <c r="AR70" s="38" t="s">
        <v>49</v>
      </c>
      <c r="AS70" s="107" t="s">
        <v>807</v>
      </c>
      <c r="AT70" s="107"/>
    </row>
    <row r="71" spans="1:138" s="108" customFormat="1" ht="180.75" thickBot="1" x14ac:dyDescent="0.3">
      <c r="A71" s="14">
        <v>87</v>
      </c>
      <c r="B71" s="10" t="s">
        <v>224</v>
      </c>
      <c r="C71" s="10" t="s">
        <v>224</v>
      </c>
      <c r="D71" s="17" t="s">
        <v>342</v>
      </c>
      <c r="E71" s="17" t="s">
        <v>478</v>
      </c>
      <c r="F71" s="12">
        <v>3110202</v>
      </c>
      <c r="G71" s="97" t="s">
        <v>350</v>
      </c>
      <c r="H71" s="12" t="s">
        <v>196</v>
      </c>
      <c r="I71" s="99" t="s">
        <v>108</v>
      </c>
      <c r="J71" s="100" t="s">
        <v>481</v>
      </c>
      <c r="K71" s="98" t="s">
        <v>110</v>
      </c>
      <c r="L71" s="98" t="s">
        <v>89</v>
      </c>
      <c r="M71" s="98" t="s">
        <v>110</v>
      </c>
      <c r="N71" s="101" t="s">
        <v>233</v>
      </c>
      <c r="O71" s="102" t="s">
        <v>634</v>
      </c>
      <c r="P71" s="103">
        <v>42391</v>
      </c>
      <c r="Q71" s="126">
        <v>42391</v>
      </c>
      <c r="R71" s="104">
        <v>3089110</v>
      </c>
      <c r="S71" s="16">
        <v>3089110</v>
      </c>
      <c r="T71" s="38"/>
      <c r="U71" s="12" t="s">
        <v>75</v>
      </c>
      <c r="V71" s="98" t="s">
        <v>181</v>
      </c>
      <c r="W71" s="16">
        <v>3089110</v>
      </c>
      <c r="X71" s="16">
        <v>0</v>
      </c>
      <c r="Y71" s="16">
        <f t="shared" si="6"/>
        <v>3089110</v>
      </c>
      <c r="Z71" s="105">
        <f t="shared" si="8"/>
        <v>1</v>
      </c>
      <c r="AA71" s="113" t="s">
        <v>233</v>
      </c>
      <c r="AB71" s="16">
        <v>0</v>
      </c>
      <c r="AC71" s="69">
        <f>S71-Y71</f>
        <v>0</v>
      </c>
      <c r="AD71" s="14" t="s">
        <v>50</v>
      </c>
      <c r="AE71" s="114" t="s">
        <v>233</v>
      </c>
      <c r="AF71" s="12" t="s">
        <v>181</v>
      </c>
      <c r="AG71" s="12" t="s">
        <v>181</v>
      </c>
      <c r="AH71" s="12" t="s">
        <v>181</v>
      </c>
      <c r="AI71" s="12" t="s">
        <v>181</v>
      </c>
      <c r="AJ71" s="12" t="s">
        <v>181</v>
      </c>
      <c r="AK71" s="12" t="s">
        <v>49</v>
      </c>
      <c r="AL71" s="38"/>
      <c r="AM71" s="38" t="s">
        <v>181</v>
      </c>
      <c r="AN71" s="38" t="s">
        <v>49</v>
      </c>
      <c r="AO71" s="107" t="s">
        <v>808</v>
      </c>
      <c r="AP71" s="38" t="s">
        <v>49</v>
      </c>
      <c r="AQ71" s="107" t="s">
        <v>806</v>
      </c>
      <c r="AR71" s="38" t="s">
        <v>49</v>
      </c>
      <c r="AS71" s="107" t="s">
        <v>807</v>
      </c>
      <c r="AT71" s="107"/>
    </row>
    <row r="72" spans="1:138" s="29" customFormat="1" ht="180.75" thickBot="1" x14ac:dyDescent="0.3">
      <c r="A72" s="14">
        <v>88</v>
      </c>
      <c r="B72" s="25" t="s">
        <v>443</v>
      </c>
      <c r="C72" s="25" t="s">
        <v>462</v>
      </c>
      <c r="D72" s="25" t="s">
        <v>461</v>
      </c>
      <c r="E72" s="26" t="s">
        <v>463</v>
      </c>
      <c r="F72" s="24">
        <v>3110202</v>
      </c>
      <c r="G72" s="26" t="s">
        <v>350</v>
      </c>
      <c r="H72" s="23" t="s">
        <v>196</v>
      </c>
      <c r="I72" s="127" t="s">
        <v>108</v>
      </c>
      <c r="J72" s="28" t="s">
        <v>447</v>
      </c>
      <c r="K72" s="98" t="s">
        <v>297</v>
      </c>
      <c r="L72" s="98" t="s">
        <v>286</v>
      </c>
      <c r="M72" s="98" t="s">
        <v>297</v>
      </c>
      <c r="N72" s="128" t="s">
        <v>233</v>
      </c>
      <c r="O72" s="110" t="s">
        <v>233</v>
      </c>
      <c r="P72" s="103" t="s">
        <v>233</v>
      </c>
      <c r="Q72" s="129" t="s">
        <v>233</v>
      </c>
      <c r="R72" s="130"/>
      <c r="S72" s="131" t="s">
        <v>233</v>
      </c>
      <c r="U72" s="23"/>
      <c r="V72" s="23"/>
      <c r="W72" s="16" t="s">
        <v>233</v>
      </c>
      <c r="X72" s="132"/>
      <c r="Y72" s="113" t="s">
        <v>233</v>
      </c>
      <c r="Z72" s="116" t="s">
        <v>233</v>
      </c>
      <c r="AA72" s="133" t="s">
        <v>233</v>
      </c>
      <c r="AB72" s="132"/>
      <c r="AC72" s="134"/>
      <c r="AD72" s="23" t="s">
        <v>50</v>
      </c>
      <c r="AE72" s="114" t="s">
        <v>233</v>
      </c>
      <c r="AF72" s="12" t="s">
        <v>181</v>
      </c>
      <c r="AG72" s="12" t="s">
        <v>181</v>
      </c>
      <c r="AH72" s="12" t="s">
        <v>181</v>
      </c>
      <c r="AI72" s="12" t="s">
        <v>181</v>
      </c>
      <c r="AJ72" s="12" t="s">
        <v>181</v>
      </c>
      <c r="AK72" s="12" t="s">
        <v>49</v>
      </c>
      <c r="AM72" s="38" t="s">
        <v>181</v>
      </c>
      <c r="AN72" s="38" t="s">
        <v>49</v>
      </c>
      <c r="AO72" s="107" t="s">
        <v>808</v>
      </c>
      <c r="AP72" s="38" t="s">
        <v>49</v>
      </c>
      <c r="AQ72" s="107" t="s">
        <v>806</v>
      </c>
      <c r="AR72" s="38" t="s">
        <v>49</v>
      </c>
      <c r="AS72" s="107" t="s">
        <v>807</v>
      </c>
      <c r="AU72" s="135"/>
      <c r="AV72" s="135"/>
      <c r="AW72" s="135"/>
      <c r="AX72" s="135"/>
      <c r="AY72" s="135"/>
      <c r="AZ72" s="135"/>
      <c r="BA72" s="135"/>
      <c r="BB72" s="135"/>
      <c r="BC72" s="135"/>
      <c r="BD72" s="135"/>
      <c r="BE72" s="135"/>
      <c r="BF72" s="135"/>
      <c r="BG72" s="135"/>
      <c r="BH72" s="135"/>
      <c r="BI72" s="135"/>
      <c r="BJ72" s="135"/>
      <c r="BK72" s="135"/>
      <c r="BL72" s="135"/>
      <c r="BM72" s="135"/>
      <c r="BN72" s="135"/>
      <c r="BO72" s="135"/>
      <c r="BP72" s="135"/>
      <c r="BQ72" s="135"/>
      <c r="BR72" s="135"/>
      <c r="BS72" s="135"/>
      <c r="BT72" s="135"/>
      <c r="BU72" s="135"/>
      <c r="BV72" s="135"/>
      <c r="BW72" s="135"/>
      <c r="BX72" s="135"/>
      <c r="BY72" s="135"/>
      <c r="BZ72" s="135"/>
      <c r="CA72" s="135"/>
      <c r="CB72" s="135"/>
      <c r="CC72" s="135"/>
      <c r="CD72" s="135"/>
      <c r="CE72" s="135"/>
      <c r="CF72" s="135"/>
      <c r="CG72" s="135"/>
      <c r="CH72" s="135"/>
      <c r="CI72" s="135"/>
      <c r="CJ72" s="135"/>
      <c r="CK72" s="135"/>
      <c r="CL72" s="135"/>
      <c r="CM72" s="135"/>
      <c r="CN72" s="135"/>
      <c r="CO72" s="135"/>
      <c r="CP72" s="135"/>
      <c r="CQ72" s="135"/>
      <c r="CR72" s="135"/>
      <c r="CS72" s="135"/>
      <c r="CT72" s="135"/>
      <c r="CU72" s="135"/>
      <c r="CV72" s="135"/>
      <c r="CW72" s="135"/>
      <c r="CX72" s="135"/>
      <c r="CY72" s="135"/>
      <c r="CZ72" s="135"/>
      <c r="DA72" s="135"/>
      <c r="DB72" s="135"/>
      <c r="DC72" s="135"/>
      <c r="DD72" s="135"/>
      <c r="DE72" s="135"/>
      <c r="DF72" s="135"/>
      <c r="DG72" s="135"/>
      <c r="DH72" s="135"/>
      <c r="DI72" s="135"/>
      <c r="DJ72" s="135"/>
      <c r="DK72" s="135"/>
      <c r="DL72" s="135"/>
      <c r="DM72" s="135"/>
      <c r="DN72" s="135"/>
      <c r="DO72" s="135"/>
      <c r="DP72" s="135"/>
      <c r="DQ72" s="135"/>
      <c r="DR72" s="135"/>
      <c r="DS72" s="135"/>
      <c r="DT72" s="135"/>
      <c r="DU72" s="135"/>
      <c r="DV72" s="135"/>
      <c r="DW72" s="135"/>
      <c r="DX72" s="135"/>
      <c r="DY72" s="135"/>
      <c r="DZ72" s="135"/>
      <c r="EA72" s="135"/>
      <c r="EB72" s="135"/>
      <c r="EC72" s="135"/>
      <c r="ED72" s="135"/>
      <c r="EE72" s="135"/>
      <c r="EF72" s="135"/>
      <c r="EG72" s="135"/>
      <c r="EH72" s="135"/>
    </row>
    <row r="73" spans="1:138" s="29" customFormat="1" ht="180.75" thickBot="1" x14ac:dyDescent="0.3">
      <c r="A73" s="14">
        <v>89</v>
      </c>
      <c r="B73" s="25" t="s">
        <v>444</v>
      </c>
      <c r="C73" s="25" t="s">
        <v>766</v>
      </c>
      <c r="D73" s="25" t="s">
        <v>767</v>
      </c>
      <c r="E73" s="26" t="s">
        <v>282</v>
      </c>
      <c r="F73" s="24">
        <v>3110202</v>
      </c>
      <c r="G73" s="26" t="s">
        <v>350</v>
      </c>
      <c r="H73" s="23" t="s">
        <v>196</v>
      </c>
      <c r="I73" s="127" t="s">
        <v>108</v>
      </c>
      <c r="J73" s="28" t="s">
        <v>452</v>
      </c>
      <c r="K73" s="27" t="s">
        <v>165</v>
      </c>
      <c r="L73" s="27"/>
      <c r="M73" s="27"/>
      <c r="N73" s="128" t="s">
        <v>233</v>
      </c>
      <c r="O73" s="110" t="s">
        <v>233</v>
      </c>
      <c r="P73" s="103" t="s">
        <v>233</v>
      </c>
      <c r="Q73" s="129" t="s">
        <v>233</v>
      </c>
      <c r="R73" s="130"/>
      <c r="S73" s="131" t="s">
        <v>233</v>
      </c>
      <c r="U73" s="23"/>
      <c r="V73" s="23"/>
      <c r="W73" s="16" t="s">
        <v>233</v>
      </c>
      <c r="X73" s="132"/>
      <c r="Y73" s="113" t="s">
        <v>233</v>
      </c>
      <c r="Z73" s="116" t="s">
        <v>233</v>
      </c>
      <c r="AA73" s="133" t="s">
        <v>233</v>
      </c>
      <c r="AB73" s="132"/>
      <c r="AC73" s="134"/>
      <c r="AD73" s="23" t="s">
        <v>50</v>
      </c>
      <c r="AE73" s="114" t="s">
        <v>233</v>
      </c>
      <c r="AF73" s="12" t="s">
        <v>181</v>
      </c>
      <c r="AG73" s="12" t="s">
        <v>181</v>
      </c>
      <c r="AH73" s="12" t="s">
        <v>181</v>
      </c>
      <c r="AI73" s="12" t="s">
        <v>181</v>
      </c>
      <c r="AJ73" s="12" t="s">
        <v>181</v>
      </c>
      <c r="AK73" s="12" t="s">
        <v>49</v>
      </c>
      <c r="AM73" s="38" t="s">
        <v>181</v>
      </c>
      <c r="AN73" s="38" t="s">
        <v>49</v>
      </c>
      <c r="AO73" s="107" t="s">
        <v>808</v>
      </c>
      <c r="AP73" s="38" t="s">
        <v>49</v>
      </c>
      <c r="AQ73" s="107" t="s">
        <v>806</v>
      </c>
      <c r="AR73" s="38" t="s">
        <v>49</v>
      </c>
      <c r="AS73" s="107" t="s">
        <v>807</v>
      </c>
      <c r="AU73" s="135"/>
      <c r="AV73" s="135"/>
      <c r="AW73" s="135"/>
      <c r="AX73" s="135"/>
      <c r="AY73" s="135"/>
      <c r="AZ73" s="135"/>
      <c r="BA73" s="135"/>
      <c r="BB73" s="135"/>
      <c r="BC73" s="135"/>
      <c r="BD73" s="135"/>
      <c r="BE73" s="135"/>
      <c r="BF73" s="135"/>
      <c r="BG73" s="135"/>
      <c r="BH73" s="135"/>
      <c r="BI73" s="135"/>
      <c r="BJ73" s="135"/>
      <c r="BK73" s="135"/>
      <c r="BL73" s="135"/>
      <c r="BM73" s="135"/>
      <c r="BN73" s="135"/>
      <c r="BO73" s="135"/>
      <c r="BP73" s="135"/>
      <c r="BQ73" s="135"/>
      <c r="BR73" s="135"/>
      <c r="BS73" s="135"/>
      <c r="BT73" s="135"/>
      <c r="BU73" s="135"/>
      <c r="BV73" s="135"/>
      <c r="BW73" s="135"/>
      <c r="BX73" s="135"/>
      <c r="BY73" s="135"/>
      <c r="BZ73" s="135"/>
      <c r="CA73" s="135"/>
      <c r="CB73" s="135"/>
      <c r="CC73" s="135"/>
      <c r="CD73" s="135"/>
      <c r="CE73" s="135"/>
      <c r="CF73" s="135"/>
      <c r="CG73" s="135"/>
      <c r="CH73" s="135"/>
      <c r="CI73" s="135"/>
      <c r="CJ73" s="135"/>
      <c r="CK73" s="135"/>
      <c r="CL73" s="135"/>
      <c r="CM73" s="135"/>
      <c r="CN73" s="135"/>
      <c r="CO73" s="135"/>
      <c r="CP73" s="135"/>
      <c r="CQ73" s="135"/>
      <c r="CR73" s="135"/>
      <c r="CS73" s="135"/>
      <c r="CT73" s="135"/>
      <c r="CU73" s="135"/>
      <c r="CV73" s="135"/>
      <c r="CW73" s="135"/>
      <c r="CX73" s="135"/>
      <c r="CY73" s="135"/>
      <c r="CZ73" s="135"/>
      <c r="DA73" s="135"/>
      <c r="DB73" s="135"/>
      <c r="DC73" s="135"/>
      <c r="DD73" s="135"/>
      <c r="DE73" s="135"/>
      <c r="DF73" s="135"/>
      <c r="DG73" s="135"/>
      <c r="DH73" s="135"/>
      <c r="DI73" s="135"/>
      <c r="DJ73" s="135"/>
      <c r="DK73" s="135"/>
      <c r="DL73" s="135"/>
      <c r="DM73" s="135"/>
      <c r="DN73" s="135"/>
      <c r="DO73" s="135"/>
      <c r="DP73" s="135"/>
      <c r="DQ73" s="135"/>
      <c r="DR73" s="135"/>
      <c r="DS73" s="135"/>
      <c r="DT73" s="135"/>
      <c r="DU73" s="135"/>
      <c r="DV73" s="135"/>
      <c r="DW73" s="135"/>
      <c r="DX73" s="135"/>
      <c r="DY73" s="135"/>
      <c r="DZ73" s="135"/>
      <c r="EA73" s="135"/>
      <c r="EB73" s="135"/>
      <c r="EC73" s="135"/>
      <c r="ED73" s="135"/>
      <c r="EE73" s="135"/>
      <c r="EF73" s="135"/>
      <c r="EG73" s="135"/>
      <c r="EH73" s="135"/>
    </row>
    <row r="74" spans="1:138" s="108" customFormat="1" ht="180.75" thickBot="1" x14ac:dyDescent="0.3">
      <c r="A74" s="14">
        <v>90</v>
      </c>
      <c r="B74" s="10" t="s">
        <v>445</v>
      </c>
      <c r="C74" s="10" t="s">
        <v>473</v>
      </c>
      <c r="D74" s="17" t="s">
        <v>475</v>
      </c>
      <c r="E74" s="17" t="s">
        <v>464</v>
      </c>
      <c r="F74" s="12">
        <v>3110202</v>
      </c>
      <c r="G74" s="97" t="s">
        <v>350</v>
      </c>
      <c r="H74" s="12" t="s">
        <v>196</v>
      </c>
      <c r="I74" s="99" t="s">
        <v>108</v>
      </c>
      <c r="J74" s="100" t="s">
        <v>451</v>
      </c>
      <c r="K74" s="98" t="s">
        <v>110</v>
      </c>
      <c r="L74" s="98" t="s">
        <v>446</v>
      </c>
      <c r="M74" s="98" t="s">
        <v>110</v>
      </c>
      <c r="N74" s="101" t="s">
        <v>233</v>
      </c>
      <c r="O74" s="110" t="s">
        <v>233</v>
      </c>
      <c r="P74" s="103" t="s">
        <v>233</v>
      </c>
      <c r="Q74" s="112" t="s">
        <v>233</v>
      </c>
      <c r="R74" s="104"/>
      <c r="S74" s="113" t="s">
        <v>233</v>
      </c>
      <c r="T74" s="38"/>
      <c r="U74" s="12"/>
      <c r="V74" s="98"/>
      <c r="W74" s="16" t="s">
        <v>233</v>
      </c>
      <c r="X74" s="16"/>
      <c r="Y74" s="113" t="s">
        <v>233</v>
      </c>
      <c r="Z74" s="116" t="s">
        <v>233</v>
      </c>
      <c r="AA74" s="113" t="s">
        <v>233</v>
      </c>
      <c r="AB74" s="16"/>
      <c r="AC74" s="69"/>
      <c r="AD74" s="14" t="s">
        <v>50</v>
      </c>
      <c r="AE74" s="114" t="s">
        <v>233</v>
      </c>
      <c r="AF74" s="12" t="s">
        <v>181</v>
      </c>
      <c r="AG74" s="12" t="s">
        <v>181</v>
      </c>
      <c r="AH74" s="12" t="s">
        <v>181</v>
      </c>
      <c r="AI74" s="12" t="s">
        <v>181</v>
      </c>
      <c r="AJ74" s="12" t="s">
        <v>181</v>
      </c>
      <c r="AK74" s="12" t="s">
        <v>49</v>
      </c>
      <c r="AL74" s="38"/>
      <c r="AM74" s="38" t="s">
        <v>181</v>
      </c>
      <c r="AN74" s="38" t="s">
        <v>49</v>
      </c>
      <c r="AO74" s="107" t="s">
        <v>808</v>
      </c>
      <c r="AP74" s="38" t="s">
        <v>49</v>
      </c>
      <c r="AQ74" s="107" t="s">
        <v>806</v>
      </c>
      <c r="AR74" s="38" t="s">
        <v>49</v>
      </c>
      <c r="AS74" s="107" t="s">
        <v>807</v>
      </c>
      <c r="AT74" s="107"/>
    </row>
    <row r="75" spans="1:138" s="108" customFormat="1" ht="180.75" thickBot="1" x14ac:dyDescent="0.3">
      <c r="A75" s="14">
        <v>91</v>
      </c>
      <c r="B75" s="10" t="s">
        <v>442</v>
      </c>
      <c r="C75" s="10" t="s">
        <v>474</v>
      </c>
      <c r="D75" s="17" t="s">
        <v>457</v>
      </c>
      <c r="E75" s="17" t="s">
        <v>465</v>
      </c>
      <c r="F75" s="12">
        <v>3110202</v>
      </c>
      <c r="G75" s="97" t="s">
        <v>350</v>
      </c>
      <c r="H75" s="12" t="s">
        <v>196</v>
      </c>
      <c r="I75" s="99" t="s">
        <v>108</v>
      </c>
      <c r="J75" s="100" t="s">
        <v>440</v>
      </c>
      <c r="K75" s="98" t="s">
        <v>127</v>
      </c>
      <c r="L75" s="98" t="s">
        <v>250</v>
      </c>
      <c r="M75" s="98" t="s">
        <v>127</v>
      </c>
      <c r="N75" s="101" t="s">
        <v>233</v>
      </c>
      <c r="O75" s="110" t="s">
        <v>233</v>
      </c>
      <c r="P75" s="103" t="s">
        <v>233</v>
      </c>
      <c r="Q75" s="112" t="s">
        <v>233</v>
      </c>
      <c r="R75" s="104"/>
      <c r="S75" s="113" t="s">
        <v>233</v>
      </c>
      <c r="T75" s="38"/>
      <c r="U75" s="12"/>
      <c r="V75" s="98"/>
      <c r="W75" s="16" t="s">
        <v>233</v>
      </c>
      <c r="X75" s="16"/>
      <c r="Y75" s="113" t="s">
        <v>233</v>
      </c>
      <c r="Z75" s="116" t="s">
        <v>233</v>
      </c>
      <c r="AA75" s="113" t="s">
        <v>233</v>
      </c>
      <c r="AB75" s="16"/>
      <c r="AC75" s="69"/>
      <c r="AD75" s="14" t="s">
        <v>50</v>
      </c>
      <c r="AE75" s="114" t="s">
        <v>233</v>
      </c>
      <c r="AF75" s="12" t="s">
        <v>181</v>
      </c>
      <c r="AG75" s="12" t="s">
        <v>181</v>
      </c>
      <c r="AH75" s="12" t="s">
        <v>181</v>
      </c>
      <c r="AI75" s="12" t="s">
        <v>181</v>
      </c>
      <c r="AJ75" s="12" t="s">
        <v>181</v>
      </c>
      <c r="AK75" s="12" t="s">
        <v>49</v>
      </c>
      <c r="AL75" s="38"/>
      <c r="AM75" s="38" t="s">
        <v>181</v>
      </c>
      <c r="AN75" s="38" t="s">
        <v>49</v>
      </c>
      <c r="AO75" s="107" t="s">
        <v>808</v>
      </c>
      <c r="AP75" s="38" t="s">
        <v>49</v>
      </c>
      <c r="AQ75" s="107" t="s">
        <v>806</v>
      </c>
      <c r="AR75" s="38" t="s">
        <v>49</v>
      </c>
      <c r="AS75" s="107" t="s">
        <v>807</v>
      </c>
      <c r="AT75" s="107"/>
    </row>
    <row r="76" spans="1:138" s="108" customFormat="1" ht="180.75" thickBot="1" x14ac:dyDescent="0.3">
      <c r="A76" s="14">
        <v>92</v>
      </c>
      <c r="B76" s="10" t="s">
        <v>230</v>
      </c>
      <c r="C76" s="10" t="s">
        <v>231</v>
      </c>
      <c r="D76" s="10" t="s">
        <v>341</v>
      </c>
      <c r="E76" s="17" t="s">
        <v>232</v>
      </c>
      <c r="F76" s="12">
        <v>3112299</v>
      </c>
      <c r="G76" s="97" t="s">
        <v>349</v>
      </c>
      <c r="H76" s="12" t="s">
        <v>196</v>
      </c>
      <c r="I76" s="99" t="s">
        <v>108</v>
      </c>
      <c r="J76" s="100" t="s">
        <v>440</v>
      </c>
      <c r="K76" s="98" t="s">
        <v>229</v>
      </c>
      <c r="L76" s="98" t="s">
        <v>229</v>
      </c>
      <c r="M76" s="98" t="s">
        <v>229</v>
      </c>
      <c r="N76" s="101" t="s">
        <v>233</v>
      </c>
      <c r="O76" s="110" t="s">
        <v>233</v>
      </c>
      <c r="P76" s="103" t="s">
        <v>233</v>
      </c>
      <c r="Q76" s="112" t="s">
        <v>233</v>
      </c>
      <c r="R76" s="104" t="s">
        <v>233</v>
      </c>
      <c r="S76" s="16" t="s">
        <v>233</v>
      </c>
      <c r="T76" s="38"/>
      <c r="U76" s="12" t="s">
        <v>75</v>
      </c>
      <c r="V76" s="98" t="s">
        <v>181</v>
      </c>
      <c r="W76" s="16" t="s">
        <v>233</v>
      </c>
      <c r="X76" s="16">
        <v>0</v>
      </c>
      <c r="Y76" s="113" t="s">
        <v>233</v>
      </c>
      <c r="Z76" s="116" t="s">
        <v>233</v>
      </c>
      <c r="AA76" s="113" t="s">
        <v>233</v>
      </c>
      <c r="AB76" s="16">
        <v>0</v>
      </c>
      <c r="AC76" s="115" t="s">
        <v>233</v>
      </c>
      <c r="AD76" s="14" t="s">
        <v>50</v>
      </c>
      <c r="AE76" s="114" t="s">
        <v>233</v>
      </c>
      <c r="AF76" s="12" t="s">
        <v>181</v>
      </c>
      <c r="AG76" s="12" t="s">
        <v>181</v>
      </c>
      <c r="AH76" s="12" t="s">
        <v>181</v>
      </c>
      <c r="AI76" s="12" t="s">
        <v>181</v>
      </c>
      <c r="AJ76" s="12" t="s">
        <v>181</v>
      </c>
      <c r="AK76" s="12" t="s">
        <v>49</v>
      </c>
      <c r="AL76" s="38"/>
      <c r="AM76" s="38" t="s">
        <v>181</v>
      </c>
      <c r="AN76" s="38" t="s">
        <v>49</v>
      </c>
      <c r="AO76" s="107" t="s">
        <v>808</v>
      </c>
      <c r="AP76" s="38" t="s">
        <v>49</v>
      </c>
      <c r="AQ76" s="107" t="s">
        <v>806</v>
      </c>
      <c r="AR76" s="38" t="s">
        <v>49</v>
      </c>
      <c r="AS76" s="107" t="s">
        <v>807</v>
      </c>
      <c r="AT76" s="107"/>
    </row>
    <row r="77" spans="1:138" s="108" customFormat="1" ht="180.75" thickBot="1" x14ac:dyDescent="0.3">
      <c r="A77" s="14">
        <v>93</v>
      </c>
      <c r="B77" s="10" t="s">
        <v>263</v>
      </c>
      <c r="C77" s="10" t="s">
        <v>264</v>
      </c>
      <c r="D77" s="17" t="s">
        <v>426</v>
      </c>
      <c r="E77" s="17" t="s">
        <v>265</v>
      </c>
      <c r="F77" s="12">
        <v>3110202</v>
      </c>
      <c r="G77" s="97" t="s">
        <v>350</v>
      </c>
      <c r="H77" s="12" t="s">
        <v>196</v>
      </c>
      <c r="I77" s="99" t="s">
        <v>108</v>
      </c>
      <c r="J77" s="100" t="s">
        <v>441</v>
      </c>
      <c r="K77" s="98" t="s">
        <v>136</v>
      </c>
      <c r="L77" s="98" t="s">
        <v>136</v>
      </c>
      <c r="M77" s="98" t="s">
        <v>136</v>
      </c>
      <c r="N77" s="101" t="s">
        <v>233</v>
      </c>
      <c r="O77" s="102" t="s">
        <v>259</v>
      </c>
      <c r="P77" s="103">
        <v>44354</v>
      </c>
      <c r="Q77" s="126">
        <v>44354</v>
      </c>
      <c r="R77" s="104">
        <v>7988242.2000000002</v>
      </c>
      <c r="S77" s="16">
        <v>7988242.2000000002</v>
      </c>
      <c r="T77" s="38"/>
      <c r="U77" s="12" t="s">
        <v>75</v>
      </c>
      <c r="V77" s="98" t="s">
        <v>181</v>
      </c>
      <c r="W77" s="16">
        <v>7988242.2000000002</v>
      </c>
      <c r="X77" s="16">
        <v>0</v>
      </c>
      <c r="Y77" s="16">
        <f t="shared" si="6"/>
        <v>7988242.2000000002</v>
      </c>
      <c r="Z77" s="105">
        <f t="shared" si="8"/>
        <v>1</v>
      </c>
      <c r="AA77" s="16">
        <v>7988242.2000000002</v>
      </c>
      <c r="AB77" s="16">
        <v>0</v>
      </c>
      <c r="AC77" s="69">
        <f t="shared" ref="AC77:AC85" si="9">S77-Y77</f>
        <v>0</v>
      </c>
      <c r="AD77" s="14" t="s">
        <v>50</v>
      </c>
      <c r="AE77" s="106">
        <f t="shared" si="7"/>
        <v>1</v>
      </c>
      <c r="AF77" s="12" t="s">
        <v>181</v>
      </c>
      <c r="AG77" s="12" t="s">
        <v>181</v>
      </c>
      <c r="AH77" s="12" t="s">
        <v>181</v>
      </c>
      <c r="AI77" s="12" t="s">
        <v>181</v>
      </c>
      <c r="AJ77" s="12" t="s">
        <v>181</v>
      </c>
      <c r="AK77" s="12" t="s">
        <v>49</v>
      </c>
      <c r="AL77" s="38"/>
      <c r="AM77" s="38" t="s">
        <v>181</v>
      </c>
      <c r="AN77" s="38" t="s">
        <v>49</v>
      </c>
      <c r="AO77" s="107" t="s">
        <v>808</v>
      </c>
      <c r="AP77" s="38" t="s">
        <v>49</v>
      </c>
      <c r="AQ77" s="107" t="s">
        <v>806</v>
      </c>
      <c r="AR77" s="38" t="s">
        <v>49</v>
      </c>
      <c r="AS77" s="107" t="s">
        <v>807</v>
      </c>
      <c r="AT77" s="107"/>
    </row>
    <row r="78" spans="1:138" s="108" customFormat="1" ht="180.75" thickBot="1" x14ac:dyDescent="0.3">
      <c r="A78" s="14">
        <v>94</v>
      </c>
      <c r="B78" s="10" t="s">
        <v>283</v>
      </c>
      <c r="C78" s="10" t="s">
        <v>283</v>
      </c>
      <c r="D78" s="17" t="s">
        <v>455</v>
      </c>
      <c r="E78" s="17" t="s">
        <v>284</v>
      </c>
      <c r="F78" s="12">
        <v>3110202</v>
      </c>
      <c r="G78" s="97" t="s">
        <v>350</v>
      </c>
      <c r="H78" s="12" t="s">
        <v>196</v>
      </c>
      <c r="I78" s="99" t="s">
        <v>108</v>
      </c>
      <c r="J78" s="100" t="s">
        <v>434</v>
      </c>
      <c r="K78" s="98" t="s">
        <v>298</v>
      </c>
      <c r="L78" s="98" t="s">
        <v>299</v>
      </c>
      <c r="M78" s="98" t="s">
        <v>298</v>
      </c>
      <c r="N78" s="101" t="s">
        <v>233</v>
      </c>
      <c r="O78" s="110" t="s">
        <v>233</v>
      </c>
      <c r="P78" s="103" t="s">
        <v>235</v>
      </c>
      <c r="Q78" s="126" t="s">
        <v>235</v>
      </c>
      <c r="R78" s="104">
        <v>2447646</v>
      </c>
      <c r="S78" s="16">
        <v>2447646</v>
      </c>
      <c r="T78" s="38"/>
      <c r="U78" s="12" t="s">
        <v>75</v>
      </c>
      <c r="V78" s="98" t="s">
        <v>181</v>
      </c>
      <c r="W78" s="16">
        <v>2447646</v>
      </c>
      <c r="X78" s="16">
        <v>0</v>
      </c>
      <c r="Y78" s="16">
        <f t="shared" si="6"/>
        <v>2447646</v>
      </c>
      <c r="Z78" s="105">
        <f t="shared" si="8"/>
        <v>1</v>
      </c>
      <c r="AA78" s="16">
        <v>2447646</v>
      </c>
      <c r="AB78" s="16">
        <v>0</v>
      </c>
      <c r="AC78" s="69">
        <f t="shared" si="9"/>
        <v>0</v>
      </c>
      <c r="AD78" s="14" t="s">
        <v>50</v>
      </c>
      <c r="AE78" s="106">
        <f t="shared" si="7"/>
        <v>1</v>
      </c>
      <c r="AF78" s="12" t="s">
        <v>181</v>
      </c>
      <c r="AG78" s="12" t="s">
        <v>181</v>
      </c>
      <c r="AH78" s="12" t="s">
        <v>181</v>
      </c>
      <c r="AI78" s="12" t="s">
        <v>181</v>
      </c>
      <c r="AJ78" s="12" t="s">
        <v>181</v>
      </c>
      <c r="AK78" s="12" t="s">
        <v>49</v>
      </c>
      <c r="AL78" s="38"/>
      <c r="AM78" s="38" t="s">
        <v>181</v>
      </c>
      <c r="AN78" s="38" t="s">
        <v>49</v>
      </c>
      <c r="AO78" s="107" t="s">
        <v>808</v>
      </c>
      <c r="AP78" s="38" t="s">
        <v>49</v>
      </c>
      <c r="AQ78" s="107" t="s">
        <v>806</v>
      </c>
      <c r="AR78" s="38" t="s">
        <v>49</v>
      </c>
      <c r="AS78" s="107" t="s">
        <v>807</v>
      </c>
      <c r="AT78" s="107"/>
    </row>
    <row r="79" spans="1:138" s="108" customFormat="1" ht="180.75" thickBot="1" x14ac:dyDescent="0.3">
      <c r="A79" s="14">
        <v>95</v>
      </c>
      <c r="B79" s="10" t="s">
        <v>260</v>
      </c>
      <c r="C79" s="10" t="s">
        <v>260</v>
      </c>
      <c r="D79" s="17" t="s">
        <v>455</v>
      </c>
      <c r="E79" s="17" t="s">
        <v>453</v>
      </c>
      <c r="F79" s="12">
        <v>3110202</v>
      </c>
      <c r="G79" s="97" t="s">
        <v>350</v>
      </c>
      <c r="H79" s="12" t="s">
        <v>196</v>
      </c>
      <c r="I79" s="99" t="s">
        <v>108</v>
      </c>
      <c r="J79" s="100" t="s">
        <v>435</v>
      </c>
      <c r="K79" s="98" t="s">
        <v>127</v>
      </c>
      <c r="L79" s="98" t="s">
        <v>250</v>
      </c>
      <c r="M79" s="98" t="s">
        <v>127</v>
      </c>
      <c r="N79" s="12" t="s">
        <v>239</v>
      </c>
      <c r="O79" s="110" t="s">
        <v>233</v>
      </c>
      <c r="P79" s="103" t="s">
        <v>239</v>
      </c>
      <c r="Q79" s="126" t="s">
        <v>239</v>
      </c>
      <c r="R79" s="104">
        <v>2100000</v>
      </c>
      <c r="S79" s="16">
        <v>2100000</v>
      </c>
      <c r="T79" s="38"/>
      <c r="U79" s="12" t="s">
        <v>75</v>
      </c>
      <c r="V79" s="98" t="s">
        <v>181</v>
      </c>
      <c r="W79" s="16">
        <v>2100000</v>
      </c>
      <c r="X79" s="16">
        <v>0</v>
      </c>
      <c r="Y79" s="16">
        <f t="shared" si="6"/>
        <v>2100000</v>
      </c>
      <c r="Z79" s="105">
        <f t="shared" si="8"/>
        <v>1</v>
      </c>
      <c r="AA79" s="16">
        <v>2100000</v>
      </c>
      <c r="AB79" s="16">
        <v>0</v>
      </c>
      <c r="AC79" s="69">
        <f t="shared" si="9"/>
        <v>0</v>
      </c>
      <c r="AD79" s="14" t="s">
        <v>50</v>
      </c>
      <c r="AE79" s="106">
        <f t="shared" si="7"/>
        <v>1</v>
      </c>
      <c r="AF79" s="12" t="s">
        <v>181</v>
      </c>
      <c r="AG79" s="12" t="s">
        <v>181</v>
      </c>
      <c r="AH79" s="12" t="s">
        <v>181</v>
      </c>
      <c r="AI79" s="12" t="s">
        <v>181</v>
      </c>
      <c r="AJ79" s="12" t="s">
        <v>181</v>
      </c>
      <c r="AK79" s="12" t="s">
        <v>49</v>
      </c>
      <c r="AL79" s="38"/>
      <c r="AM79" s="38" t="s">
        <v>181</v>
      </c>
      <c r="AN79" s="38" t="s">
        <v>49</v>
      </c>
      <c r="AO79" s="107" t="s">
        <v>808</v>
      </c>
      <c r="AP79" s="38" t="s">
        <v>49</v>
      </c>
      <c r="AQ79" s="107" t="s">
        <v>806</v>
      </c>
      <c r="AR79" s="38" t="s">
        <v>49</v>
      </c>
      <c r="AS79" s="107" t="s">
        <v>807</v>
      </c>
      <c r="AT79" s="107"/>
    </row>
    <row r="80" spans="1:138" s="108" customFormat="1" ht="180.75" thickBot="1" x14ac:dyDescent="0.3">
      <c r="A80" s="14">
        <v>96</v>
      </c>
      <c r="B80" s="10" t="s">
        <v>257</v>
      </c>
      <c r="C80" s="10" t="s">
        <v>257</v>
      </c>
      <c r="D80" s="17" t="s">
        <v>454</v>
      </c>
      <c r="E80" s="17" t="s">
        <v>453</v>
      </c>
      <c r="F80" s="12">
        <v>3112299</v>
      </c>
      <c r="G80" s="97" t="s">
        <v>349</v>
      </c>
      <c r="H80" s="12" t="s">
        <v>196</v>
      </c>
      <c r="I80" s="99" t="s">
        <v>108</v>
      </c>
      <c r="J80" s="100" t="s">
        <v>440</v>
      </c>
      <c r="K80" s="98" t="s">
        <v>127</v>
      </c>
      <c r="L80" s="98" t="s">
        <v>250</v>
      </c>
      <c r="M80" s="98" t="s">
        <v>127</v>
      </c>
      <c r="N80" s="12" t="s">
        <v>235</v>
      </c>
      <c r="O80" s="110" t="s">
        <v>233</v>
      </c>
      <c r="P80" s="103" t="s">
        <v>235</v>
      </c>
      <c r="Q80" s="126" t="s">
        <v>235</v>
      </c>
      <c r="R80" s="104">
        <v>11521643</v>
      </c>
      <c r="S80" s="16">
        <v>11521643</v>
      </c>
      <c r="T80" s="38"/>
      <c r="U80" s="12" t="s">
        <v>75</v>
      </c>
      <c r="V80" s="98" t="s">
        <v>181</v>
      </c>
      <c r="W80" s="16">
        <v>11521643</v>
      </c>
      <c r="X80" s="16">
        <v>0</v>
      </c>
      <c r="Y80" s="16">
        <f t="shared" si="6"/>
        <v>11521643</v>
      </c>
      <c r="Z80" s="105">
        <f t="shared" si="8"/>
        <v>1</v>
      </c>
      <c r="AA80" s="16">
        <v>11521643</v>
      </c>
      <c r="AB80" s="16">
        <v>0</v>
      </c>
      <c r="AC80" s="69">
        <f t="shared" si="9"/>
        <v>0</v>
      </c>
      <c r="AD80" s="14" t="s">
        <v>50</v>
      </c>
      <c r="AE80" s="106">
        <f t="shared" si="7"/>
        <v>1</v>
      </c>
      <c r="AF80" s="12" t="s">
        <v>181</v>
      </c>
      <c r="AG80" s="12" t="s">
        <v>181</v>
      </c>
      <c r="AH80" s="12" t="s">
        <v>181</v>
      </c>
      <c r="AI80" s="12" t="s">
        <v>181</v>
      </c>
      <c r="AJ80" s="12" t="s">
        <v>181</v>
      </c>
      <c r="AK80" s="12" t="s">
        <v>49</v>
      </c>
      <c r="AL80" s="38"/>
      <c r="AM80" s="38" t="s">
        <v>181</v>
      </c>
      <c r="AN80" s="38" t="s">
        <v>49</v>
      </c>
      <c r="AO80" s="107" t="s">
        <v>808</v>
      </c>
      <c r="AP80" s="38" t="s">
        <v>49</v>
      </c>
      <c r="AQ80" s="107" t="s">
        <v>806</v>
      </c>
      <c r="AR80" s="38" t="s">
        <v>49</v>
      </c>
      <c r="AS80" s="107" t="s">
        <v>807</v>
      </c>
      <c r="AT80" s="107"/>
    </row>
    <row r="81" spans="1:46" s="108" customFormat="1" ht="180.75" thickBot="1" x14ac:dyDescent="0.3">
      <c r="A81" s="14">
        <v>97</v>
      </c>
      <c r="B81" s="10" t="s">
        <v>256</v>
      </c>
      <c r="C81" s="10" t="s">
        <v>439</v>
      </c>
      <c r="D81" s="17" t="s">
        <v>454</v>
      </c>
      <c r="E81" s="17" t="s">
        <v>453</v>
      </c>
      <c r="F81" s="12">
        <v>3112299</v>
      </c>
      <c r="G81" s="97" t="s">
        <v>349</v>
      </c>
      <c r="H81" s="12" t="s">
        <v>196</v>
      </c>
      <c r="I81" s="99" t="s">
        <v>108</v>
      </c>
      <c r="J81" s="100" t="s">
        <v>440</v>
      </c>
      <c r="K81" s="98" t="s">
        <v>127</v>
      </c>
      <c r="L81" s="98" t="s">
        <v>250</v>
      </c>
      <c r="M81" s="98" t="s">
        <v>127</v>
      </c>
      <c r="N81" s="12" t="s">
        <v>147</v>
      </c>
      <c r="O81" s="110" t="s">
        <v>233</v>
      </c>
      <c r="P81" s="103" t="s">
        <v>147</v>
      </c>
      <c r="Q81" s="126" t="s">
        <v>147</v>
      </c>
      <c r="R81" s="104">
        <v>2601775.6</v>
      </c>
      <c r="S81" s="16">
        <v>2601775.6</v>
      </c>
      <c r="T81" s="38"/>
      <c r="U81" s="12" t="s">
        <v>75</v>
      </c>
      <c r="V81" s="98" t="s">
        <v>181</v>
      </c>
      <c r="W81" s="16">
        <v>2601775.6</v>
      </c>
      <c r="X81" s="16">
        <v>0</v>
      </c>
      <c r="Y81" s="16">
        <f t="shared" si="6"/>
        <v>2601775.6</v>
      </c>
      <c r="Z81" s="105">
        <f t="shared" si="8"/>
        <v>1</v>
      </c>
      <c r="AA81" s="16">
        <v>2601775.6</v>
      </c>
      <c r="AB81" s="16">
        <v>0</v>
      </c>
      <c r="AC81" s="69">
        <f t="shared" si="9"/>
        <v>0</v>
      </c>
      <c r="AD81" s="14" t="s">
        <v>50</v>
      </c>
      <c r="AE81" s="106">
        <f t="shared" si="7"/>
        <v>1</v>
      </c>
      <c r="AF81" s="12" t="s">
        <v>181</v>
      </c>
      <c r="AG81" s="12" t="s">
        <v>181</v>
      </c>
      <c r="AH81" s="12" t="s">
        <v>181</v>
      </c>
      <c r="AI81" s="12" t="s">
        <v>181</v>
      </c>
      <c r="AJ81" s="12" t="s">
        <v>181</v>
      </c>
      <c r="AK81" s="12" t="s">
        <v>49</v>
      </c>
      <c r="AL81" s="38"/>
      <c r="AM81" s="38" t="s">
        <v>181</v>
      </c>
      <c r="AN81" s="38" t="s">
        <v>49</v>
      </c>
      <c r="AO81" s="107" t="s">
        <v>808</v>
      </c>
      <c r="AP81" s="38" t="s">
        <v>49</v>
      </c>
      <c r="AQ81" s="107" t="s">
        <v>806</v>
      </c>
      <c r="AR81" s="38" t="s">
        <v>49</v>
      </c>
      <c r="AS81" s="107" t="s">
        <v>807</v>
      </c>
      <c r="AT81" s="107"/>
    </row>
    <row r="82" spans="1:46" s="108" customFormat="1" ht="180.75" thickBot="1" x14ac:dyDescent="0.3">
      <c r="A82" s="14">
        <v>98</v>
      </c>
      <c r="B82" s="10" t="s">
        <v>252</v>
      </c>
      <c r="C82" s="10" t="s">
        <v>252</v>
      </c>
      <c r="D82" s="17" t="s">
        <v>454</v>
      </c>
      <c r="E82" s="17" t="s">
        <v>253</v>
      </c>
      <c r="F82" s="12">
        <v>3112299</v>
      </c>
      <c r="G82" s="97" t="s">
        <v>349</v>
      </c>
      <c r="H82" s="12" t="s">
        <v>196</v>
      </c>
      <c r="I82" s="99" t="s">
        <v>108</v>
      </c>
      <c r="J82" s="100" t="s">
        <v>440</v>
      </c>
      <c r="K82" s="98" t="s">
        <v>127</v>
      </c>
      <c r="L82" s="98" t="s">
        <v>250</v>
      </c>
      <c r="M82" s="98" t="s">
        <v>127</v>
      </c>
      <c r="N82" s="12" t="s">
        <v>251</v>
      </c>
      <c r="O82" s="110" t="s">
        <v>233</v>
      </c>
      <c r="P82" s="103" t="s">
        <v>251</v>
      </c>
      <c r="Q82" s="126" t="s">
        <v>251</v>
      </c>
      <c r="R82" s="104">
        <v>17000000</v>
      </c>
      <c r="S82" s="16">
        <v>17000000</v>
      </c>
      <c r="T82" s="38"/>
      <c r="U82" s="12" t="s">
        <v>75</v>
      </c>
      <c r="V82" s="98" t="s">
        <v>181</v>
      </c>
      <c r="W82" s="16">
        <v>17000000</v>
      </c>
      <c r="X82" s="16">
        <v>0</v>
      </c>
      <c r="Y82" s="16">
        <f t="shared" si="6"/>
        <v>17000000</v>
      </c>
      <c r="Z82" s="105">
        <f t="shared" si="8"/>
        <v>1</v>
      </c>
      <c r="AA82" s="16">
        <v>17000000</v>
      </c>
      <c r="AB82" s="16">
        <v>0</v>
      </c>
      <c r="AC82" s="69">
        <f t="shared" si="9"/>
        <v>0</v>
      </c>
      <c r="AD82" s="14" t="s">
        <v>50</v>
      </c>
      <c r="AE82" s="106">
        <f t="shared" si="7"/>
        <v>1</v>
      </c>
      <c r="AF82" s="12" t="s">
        <v>181</v>
      </c>
      <c r="AG82" s="12" t="s">
        <v>181</v>
      </c>
      <c r="AH82" s="12" t="s">
        <v>181</v>
      </c>
      <c r="AI82" s="12" t="s">
        <v>181</v>
      </c>
      <c r="AJ82" s="12" t="s">
        <v>181</v>
      </c>
      <c r="AK82" s="12" t="s">
        <v>49</v>
      </c>
      <c r="AL82" s="38"/>
      <c r="AM82" s="38" t="s">
        <v>181</v>
      </c>
      <c r="AN82" s="38" t="s">
        <v>49</v>
      </c>
      <c r="AO82" s="107" t="s">
        <v>808</v>
      </c>
      <c r="AP82" s="38" t="s">
        <v>49</v>
      </c>
      <c r="AQ82" s="107" t="s">
        <v>806</v>
      </c>
      <c r="AR82" s="38" t="s">
        <v>49</v>
      </c>
      <c r="AS82" s="107" t="s">
        <v>807</v>
      </c>
      <c r="AT82" s="107"/>
    </row>
    <row r="83" spans="1:46" s="108" customFormat="1" ht="180.75" thickBot="1" x14ac:dyDescent="0.3">
      <c r="A83" s="14">
        <v>99</v>
      </c>
      <c r="B83" s="10" t="s">
        <v>243</v>
      </c>
      <c r="C83" s="10" t="s">
        <v>436</v>
      </c>
      <c r="D83" s="17" t="s">
        <v>396</v>
      </c>
      <c r="E83" s="17" t="s">
        <v>243</v>
      </c>
      <c r="F83" s="12">
        <v>3110402</v>
      </c>
      <c r="G83" s="97" t="s">
        <v>410</v>
      </c>
      <c r="H83" s="12" t="s">
        <v>196</v>
      </c>
      <c r="I83" s="99" t="s">
        <v>108</v>
      </c>
      <c r="J83" s="100" t="s">
        <v>437</v>
      </c>
      <c r="K83" s="98" t="s">
        <v>295</v>
      </c>
      <c r="L83" s="98" t="s">
        <v>296</v>
      </c>
      <c r="M83" s="98" t="s">
        <v>295</v>
      </c>
      <c r="N83" s="101" t="s">
        <v>233</v>
      </c>
      <c r="O83" s="110" t="s">
        <v>233</v>
      </c>
      <c r="P83" s="103" t="s">
        <v>233</v>
      </c>
      <c r="Q83" s="112" t="s">
        <v>233</v>
      </c>
      <c r="R83" s="104">
        <v>6116680</v>
      </c>
      <c r="S83" s="16">
        <v>6116680</v>
      </c>
      <c r="T83" s="38"/>
      <c r="U83" s="12" t="s">
        <v>75</v>
      </c>
      <c r="V83" s="98" t="s">
        <v>181</v>
      </c>
      <c r="W83" s="16">
        <v>6116680</v>
      </c>
      <c r="X83" s="16">
        <v>0</v>
      </c>
      <c r="Y83" s="16">
        <f t="shared" si="6"/>
        <v>6116680</v>
      </c>
      <c r="Z83" s="105">
        <f t="shared" si="8"/>
        <v>1</v>
      </c>
      <c r="AA83" s="16">
        <v>0</v>
      </c>
      <c r="AB83" s="16">
        <v>0</v>
      </c>
      <c r="AC83" s="69">
        <f t="shared" si="9"/>
        <v>0</v>
      </c>
      <c r="AD83" s="14" t="s">
        <v>50</v>
      </c>
      <c r="AE83" s="106">
        <f t="shared" si="7"/>
        <v>0</v>
      </c>
      <c r="AF83" s="12" t="s">
        <v>181</v>
      </c>
      <c r="AG83" s="12" t="s">
        <v>181</v>
      </c>
      <c r="AH83" s="12" t="s">
        <v>181</v>
      </c>
      <c r="AI83" s="12" t="s">
        <v>181</v>
      </c>
      <c r="AJ83" s="12" t="s">
        <v>181</v>
      </c>
      <c r="AK83" s="12" t="s">
        <v>49</v>
      </c>
      <c r="AL83" s="38"/>
      <c r="AM83" s="38" t="s">
        <v>181</v>
      </c>
      <c r="AN83" s="38" t="s">
        <v>49</v>
      </c>
      <c r="AO83" s="107" t="s">
        <v>808</v>
      </c>
      <c r="AP83" s="38" t="s">
        <v>49</v>
      </c>
      <c r="AQ83" s="107" t="s">
        <v>806</v>
      </c>
      <c r="AR83" s="38" t="s">
        <v>49</v>
      </c>
      <c r="AS83" s="107" t="s">
        <v>807</v>
      </c>
      <c r="AT83" s="107"/>
    </row>
    <row r="84" spans="1:46" s="108" customFormat="1" ht="180.75" thickBot="1" x14ac:dyDescent="0.3">
      <c r="A84" s="14">
        <v>100</v>
      </c>
      <c r="B84" s="10" t="s">
        <v>247</v>
      </c>
      <c r="C84" s="10" t="s">
        <v>247</v>
      </c>
      <c r="D84" s="17" t="s">
        <v>397</v>
      </c>
      <c r="E84" s="17" t="s">
        <v>247</v>
      </c>
      <c r="F84" s="12">
        <v>3110402</v>
      </c>
      <c r="G84" s="97" t="s">
        <v>410</v>
      </c>
      <c r="H84" s="12" t="s">
        <v>196</v>
      </c>
      <c r="I84" s="99" t="s">
        <v>108</v>
      </c>
      <c r="J84" s="100" t="s">
        <v>451</v>
      </c>
      <c r="K84" s="98" t="s">
        <v>295</v>
      </c>
      <c r="L84" s="98" t="s">
        <v>296</v>
      </c>
      <c r="M84" s="98" t="s">
        <v>295</v>
      </c>
      <c r="N84" s="101" t="s">
        <v>233</v>
      </c>
      <c r="O84" s="102" t="s">
        <v>591</v>
      </c>
      <c r="P84" s="103">
        <v>43172</v>
      </c>
      <c r="Q84" s="126">
        <v>43172</v>
      </c>
      <c r="R84" s="104">
        <v>3709749.6</v>
      </c>
      <c r="S84" s="16">
        <v>3709749.6</v>
      </c>
      <c r="T84" s="38"/>
      <c r="U84" s="12" t="s">
        <v>75</v>
      </c>
      <c r="V84" s="98" t="s">
        <v>181</v>
      </c>
      <c r="W84" s="16">
        <v>3709749.6</v>
      </c>
      <c r="X84" s="16">
        <v>0</v>
      </c>
      <c r="Y84" s="16">
        <f t="shared" si="6"/>
        <v>3709749.6</v>
      </c>
      <c r="Z84" s="105">
        <f t="shared" si="8"/>
        <v>1</v>
      </c>
      <c r="AA84" s="16">
        <v>3709749.6</v>
      </c>
      <c r="AB84" s="16">
        <v>0</v>
      </c>
      <c r="AC84" s="69">
        <f t="shared" si="9"/>
        <v>0</v>
      </c>
      <c r="AD84" s="14" t="s">
        <v>50</v>
      </c>
      <c r="AE84" s="106">
        <f t="shared" si="7"/>
        <v>1</v>
      </c>
      <c r="AF84" s="12" t="s">
        <v>181</v>
      </c>
      <c r="AG84" s="12" t="s">
        <v>181</v>
      </c>
      <c r="AH84" s="12" t="s">
        <v>181</v>
      </c>
      <c r="AI84" s="12" t="s">
        <v>181</v>
      </c>
      <c r="AJ84" s="12" t="s">
        <v>181</v>
      </c>
      <c r="AK84" s="12" t="s">
        <v>49</v>
      </c>
      <c r="AL84" s="38"/>
      <c r="AM84" s="38" t="s">
        <v>181</v>
      </c>
      <c r="AN84" s="38" t="s">
        <v>49</v>
      </c>
      <c r="AO84" s="107" t="s">
        <v>808</v>
      </c>
      <c r="AP84" s="38" t="s">
        <v>49</v>
      </c>
      <c r="AQ84" s="107" t="s">
        <v>806</v>
      </c>
      <c r="AR84" s="38" t="s">
        <v>49</v>
      </c>
      <c r="AS84" s="107" t="s">
        <v>807</v>
      </c>
      <c r="AT84" s="107"/>
    </row>
    <row r="85" spans="1:46" s="108" customFormat="1" ht="180.75" thickBot="1" x14ac:dyDescent="0.3">
      <c r="A85" s="14">
        <v>101</v>
      </c>
      <c r="B85" s="10" t="s">
        <v>241</v>
      </c>
      <c r="C85" s="10" t="s">
        <v>241</v>
      </c>
      <c r="D85" s="17" t="s">
        <v>396</v>
      </c>
      <c r="E85" s="17" t="s">
        <v>241</v>
      </c>
      <c r="F85" s="12">
        <v>3110402</v>
      </c>
      <c r="G85" s="97" t="s">
        <v>410</v>
      </c>
      <c r="H85" s="12" t="s">
        <v>196</v>
      </c>
      <c r="I85" s="99" t="s">
        <v>108</v>
      </c>
      <c r="J85" s="100" t="s">
        <v>438</v>
      </c>
      <c r="K85" s="98" t="s">
        <v>295</v>
      </c>
      <c r="L85" s="98" t="s">
        <v>296</v>
      </c>
      <c r="M85" s="98" t="s">
        <v>295</v>
      </c>
      <c r="N85" s="12" t="s">
        <v>334</v>
      </c>
      <c r="O85" s="102" t="s">
        <v>334</v>
      </c>
      <c r="P85" s="103">
        <v>45581</v>
      </c>
      <c r="Q85" s="126">
        <v>45581</v>
      </c>
      <c r="R85" s="104">
        <v>9800260</v>
      </c>
      <c r="S85" s="16">
        <v>9800260</v>
      </c>
      <c r="T85" s="38"/>
      <c r="U85" s="12" t="s">
        <v>75</v>
      </c>
      <c r="V85" s="98" t="s">
        <v>181</v>
      </c>
      <c r="W85" s="16">
        <v>9800260</v>
      </c>
      <c r="X85" s="16">
        <v>0</v>
      </c>
      <c r="Y85" s="16">
        <f t="shared" si="6"/>
        <v>9800260</v>
      </c>
      <c r="Z85" s="105">
        <f t="shared" si="8"/>
        <v>1</v>
      </c>
      <c r="AA85" s="16">
        <v>9800260</v>
      </c>
      <c r="AB85" s="16">
        <v>0</v>
      </c>
      <c r="AC85" s="69">
        <f t="shared" si="9"/>
        <v>0</v>
      </c>
      <c r="AD85" s="14" t="s">
        <v>50</v>
      </c>
      <c r="AE85" s="106">
        <f t="shared" si="7"/>
        <v>1</v>
      </c>
      <c r="AF85" s="12" t="s">
        <v>181</v>
      </c>
      <c r="AG85" s="12" t="s">
        <v>181</v>
      </c>
      <c r="AH85" s="12" t="s">
        <v>181</v>
      </c>
      <c r="AI85" s="12" t="s">
        <v>181</v>
      </c>
      <c r="AJ85" s="12" t="s">
        <v>181</v>
      </c>
      <c r="AK85" s="12" t="s">
        <v>49</v>
      </c>
      <c r="AL85" s="38"/>
      <c r="AM85" s="38" t="s">
        <v>181</v>
      </c>
      <c r="AN85" s="38" t="s">
        <v>49</v>
      </c>
      <c r="AO85" s="107" t="s">
        <v>808</v>
      </c>
      <c r="AP85" s="38" t="s">
        <v>49</v>
      </c>
      <c r="AQ85" s="107" t="s">
        <v>806</v>
      </c>
      <c r="AR85" s="38" t="s">
        <v>49</v>
      </c>
      <c r="AS85" s="107" t="s">
        <v>807</v>
      </c>
      <c r="AT85" s="107"/>
    </row>
    <row r="86" spans="1:46" s="108" customFormat="1" ht="180.75" thickBot="1" x14ac:dyDescent="0.3">
      <c r="A86" s="14">
        <v>102</v>
      </c>
      <c r="B86" s="10" t="s">
        <v>217</v>
      </c>
      <c r="C86" s="10" t="s">
        <v>217</v>
      </c>
      <c r="D86" s="17" t="s">
        <v>326</v>
      </c>
      <c r="E86" s="17" t="s">
        <v>483</v>
      </c>
      <c r="F86" s="12">
        <v>3110302</v>
      </c>
      <c r="G86" s="97" t="s">
        <v>418</v>
      </c>
      <c r="H86" s="12" t="s">
        <v>196</v>
      </c>
      <c r="I86" s="99" t="s">
        <v>108</v>
      </c>
      <c r="J86" s="100" t="s">
        <v>471</v>
      </c>
      <c r="K86" s="98" t="s">
        <v>110</v>
      </c>
      <c r="L86" s="98" t="s">
        <v>111</v>
      </c>
      <c r="M86" s="98" t="s">
        <v>110</v>
      </c>
      <c r="N86" s="101" t="s">
        <v>233</v>
      </c>
      <c r="O86" s="110" t="s">
        <v>233</v>
      </c>
      <c r="P86" s="103" t="s">
        <v>233</v>
      </c>
      <c r="Q86" s="112" t="s">
        <v>233</v>
      </c>
      <c r="R86" s="104">
        <v>4997899</v>
      </c>
      <c r="S86" s="16">
        <v>4997899</v>
      </c>
      <c r="T86" s="38"/>
      <c r="U86" s="12" t="s">
        <v>75</v>
      </c>
      <c r="V86" s="98" t="s">
        <v>181</v>
      </c>
      <c r="W86" s="16">
        <v>4997899</v>
      </c>
      <c r="X86" s="16">
        <v>0</v>
      </c>
      <c r="Y86" s="16">
        <f t="shared" si="6"/>
        <v>4997899</v>
      </c>
      <c r="Z86" s="105">
        <f t="shared" si="8"/>
        <v>1</v>
      </c>
      <c r="AA86" s="16">
        <v>4997565.9000000004</v>
      </c>
      <c r="AB86" s="16">
        <v>0</v>
      </c>
      <c r="AC86" s="69">
        <f>S86-Y86</f>
        <v>0</v>
      </c>
      <c r="AD86" s="14" t="s">
        <v>50</v>
      </c>
      <c r="AE86" s="106">
        <f t="shared" si="7"/>
        <v>0.99993335199450817</v>
      </c>
      <c r="AF86" s="12" t="s">
        <v>181</v>
      </c>
      <c r="AG86" s="12" t="s">
        <v>181</v>
      </c>
      <c r="AH86" s="12" t="s">
        <v>181</v>
      </c>
      <c r="AI86" s="12" t="s">
        <v>181</v>
      </c>
      <c r="AJ86" s="12" t="s">
        <v>181</v>
      </c>
      <c r="AK86" s="12" t="s">
        <v>49</v>
      </c>
      <c r="AL86" s="38"/>
      <c r="AM86" s="38" t="s">
        <v>181</v>
      </c>
      <c r="AN86" s="38" t="s">
        <v>49</v>
      </c>
      <c r="AO86" s="107" t="s">
        <v>808</v>
      </c>
      <c r="AP86" s="38" t="s">
        <v>49</v>
      </c>
      <c r="AQ86" s="107" t="s">
        <v>806</v>
      </c>
      <c r="AR86" s="38" t="s">
        <v>49</v>
      </c>
      <c r="AS86" s="107" t="s">
        <v>807</v>
      </c>
      <c r="AT86" s="107"/>
    </row>
    <row r="87" spans="1:46" s="108" customFormat="1" ht="180.75" thickBot="1" x14ac:dyDescent="0.3">
      <c r="A87" s="14">
        <v>103</v>
      </c>
      <c r="B87" s="10" t="s">
        <v>431</v>
      </c>
      <c r="C87" s="10" t="s">
        <v>432</v>
      </c>
      <c r="D87" s="17" t="s">
        <v>326</v>
      </c>
      <c r="E87" s="17" t="s">
        <v>77</v>
      </c>
      <c r="F87" s="12">
        <v>3110202</v>
      </c>
      <c r="G87" s="97" t="s">
        <v>350</v>
      </c>
      <c r="H87" s="12" t="s">
        <v>196</v>
      </c>
      <c r="I87" s="99" t="s">
        <v>108</v>
      </c>
      <c r="J87" s="100" t="s">
        <v>471</v>
      </c>
      <c r="K87" s="98" t="s">
        <v>110</v>
      </c>
      <c r="L87" s="98" t="s">
        <v>89</v>
      </c>
      <c r="M87" s="98" t="s">
        <v>110</v>
      </c>
      <c r="N87" s="101" t="s">
        <v>233</v>
      </c>
      <c r="O87" s="110" t="s">
        <v>233</v>
      </c>
      <c r="P87" s="103" t="s">
        <v>233</v>
      </c>
      <c r="Q87" s="112" t="s">
        <v>233</v>
      </c>
      <c r="R87" s="104" t="s">
        <v>233</v>
      </c>
      <c r="S87" s="113" t="s">
        <v>233</v>
      </c>
      <c r="T87" s="38"/>
      <c r="U87" s="12" t="s">
        <v>75</v>
      </c>
      <c r="V87" s="98" t="s">
        <v>181</v>
      </c>
      <c r="W87" s="16" t="s">
        <v>233</v>
      </c>
      <c r="X87" s="16">
        <v>0</v>
      </c>
      <c r="Y87" s="113" t="s">
        <v>233</v>
      </c>
      <c r="Z87" s="116" t="s">
        <v>233</v>
      </c>
      <c r="AA87" s="113" t="s">
        <v>233</v>
      </c>
      <c r="AB87" s="16">
        <v>0</v>
      </c>
      <c r="AC87" s="115" t="s">
        <v>233</v>
      </c>
      <c r="AD87" s="14" t="s">
        <v>50</v>
      </c>
      <c r="AE87" s="114" t="s">
        <v>233</v>
      </c>
      <c r="AF87" s="12" t="s">
        <v>181</v>
      </c>
      <c r="AG87" s="12" t="s">
        <v>181</v>
      </c>
      <c r="AH87" s="12" t="s">
        <v>181</v>
      </c>
      <c r="AI87" s="12" t="s">
        <v>181</v>
      </c>
      <c r="AJ87" s="12" t="s">
        <v>181</v>
      </c>
      <c r="AK87" s="12" t="s">
        <v>49</v>
      </c>
      <c r="AL87" s="38"/>
      <c r="AM87" s="38" t="s">
        <v>181</v>
      </c>
      <c r="AN87" s="38" t="s">
        <v>49</v>
      </c>
      <c r="AO87" s="107" t="s">
        <v>808</v>
      </c>
      <c r="AP87" s="38" t="s">
        <v>49</v>
      </c>
      <c r="AQ87" s="107" t="s">
        <v>806</v>
      </c>
      <c r="AR87" s="38" t="s">
        <v>49</v>
      </c>
      <c r="AS87" s="107" t="s">
        <v>807</v>
      </c>
      <c r="AT87" s="107"/>
    </row>
    <row r="88" spans="1:46" s="108" customFormat="1" ht="180.75" thickBot="1" x14ac:dyDescent="0.3">
      <c r="A88" s="14">
        <v>104</v>
      </c>
      <c r="B88" s="10" t="s">
        <v>216</v>
      </c>
      <c r="C88" s="10" t="s">
        <v>216</v>
      </c>
      <c r="D88" s="17" t="s">
        <v>342</v>
      </c>
      <c r="E88" s="17" t="s">
        <v>430</v>
      </c>
      <c r="F88" s="12">
        <v>3110202</v>
      </c>
      <c r="G88" s="97" t="s">
        <v>418</v>
      </c>
      <c r="H88" s="12" t="s">
        <v>196</v>
      </c>
      <c r="I88" s="99" t="s">
        <v>108</v>
      </c>
      <c r="J88" s="100" t="s">
        <v>429</v>
      </c>
      <c r="K88" s="98" t="s">
        <v>110</v>
      </c>
      <c r="L88" s="98" t="s">
        <v>89</v>
      </c>
      <c r="M88" s="98" t="s">
        <v>110</v>
      </c>
      <c r="N88" s="101" t="s">
        <v>233</v>
      </c>
      <c r="O88" s="110" t="s">
        <v>233</v>
      </c>
      <c r="P88" s="103" t="s">
        <v>233</v>
      </c>
      <c r="Q88" s="112" t="s">
        <v>233</v>
      </c>
      <c r="R88" s="104">
        <v>2500000</v>
      </c>
      <c r="S88" s="16">
        <v>2500000</v>
      </c>
      <c r="T88" s="38"/>
      <c r="U88" s="12" t="s">
        <v>75</v>
      </c>
      <c r="V88" s="98" t="s">
        <v>181</v>
      </c>
      <c r="W88" s="16">
        <v>2500000</v>
      </c>
      <c r="X88" s="16">
        <v>0</v>
      </c>
      <c r="Y88" s="16">
        <f t="shared" si="6"/>
        <v>2500000</v>
      </c>
      <c r="Z88" s="105">
        <f t="shared" si="8"/>
        <v>1</v>
      </c>
      <c r="AA88" s="16">
        <v>2498802.4</v>
      </c>
      <c r="AB88" s="16">
        <v>0</v>
      </c>
      <c r="AC88" s="69">
        <f>S88-Y88</f>
        <v>0</v>
      </c>
      <c r="AD88" s="14" t="s">
        <v>50</v>
      </c>
      <c r="AE88" s="106">
        <f t="shared" si="7"/>
        <v>0.99952096000000001</v>
      </c>
      <c r="AF88" s="12" t="s">
        <v>181</v>
      </c>
      <c r="AG88" s="12" t="s">
        <v>181</v>
      </c>
      <c r="AH88" s="12" t="s">
        <v>181</v>
      </c>
      <c r="AI88" s="12" t="s">
        <v>181</v>
      </c>
      <c r="AJ88" s="12" t="s">
        <v>181</v>
      </c>
      <c r="AK88" s="12" t="s">
        <v>49</v>
      </c>
      <c r="AL88" s="38"/>
      <c r="AM88" s="38" t="s">
        <v>181</v>
      </c>
      <c r="AN88" s="38" t="s">
        <v>49</v>
      </c>
      <c r="AO88" s="107" t="s">
        <v>808</v>
      </c>
      <c r="AP88" s="38" t="s">
        <v>49</v>
      </c>
      <c r="AQ88" s="107" t="s">
        <v>806</v>
      </c>
      <c r="AR88" s="38" t="s">
        <v>49</v>
      </c>
      <c r="AS88" s="107" t="s">
        <v>807</v>
      </c>
      <c r="AT88" s="107"/>
    </row>
    <row r="89" spans="1:46" s="108" customFormat="1" ht="180.75" thickBot="1" x14ac:dyDescent="0.3">
      <c r="A89" s="14">
        <v>105</v>
      </c>
      <c r="B89" s="10" t="s">
        <v>223</v>
      </c>
      <c r="C89" s="10" t="s">
        <v>223</v>
      </c>
      <c r="D89" s="17" t="s">
        <v>342</v>
      </c>
      <c r="E89" s="17" t="s">
        <v>430</v>
      </c>
      <c r="F89" s="12">
        <v>3110202</v>
      </c>
      <c r="G89" s="97" t="s">
        <v>418</v>
      </c>
      <c r="H89" s="12" t="s">
        <v>196</v>
      </c>
      <c r="I89" s="99" t="s">
        <v>108</v>
      </c>
      <c r="J89" s="100" t="s">
        <v>429</v>
      </c>
      <c r="K89" s="98" t="s">
        <v>110</v>
      </c>
      <c r="L89" s="98" t="s">
        <v>89</v>
      </c>
      <c r="M89" s="98" t="s">
        <v>110</v>
      </c>
      <c r="N89" s="101" t="s">
        <v>233</v>
      </c>
      <c r="O89" s="110" t="s">
        <v>233</v>
      </c>
      <c r="P89" s="103" t="s">
        <v>239</v>
      </c>
      <c r="Q89" s="126" t="s">
        <v>239</v>
      </c>
      <c r="R89" s="104">
        <v>3089110</v>
      </c>
      <c r="S89" s="16">
        <v>3089110</v>
      </c>
      <c r="T89" s="38"/>
      <c r="U89" s="12" t="s">
        <v>75</v>
      </c>
      <c r="V89" s="98" t="s">
        <v>181</v>
      </c>
      <c r="W89" s="16">
        <v>3089110</v>
      </c>
      <c r="X89" s="16">
        <v>0</v>
      </c>
      <c r="Y89" s="16">
        <f t="shared" si="6"/>
        <v>3089110</v>
      </c>
      <c r="Z89" s="105">
        <f t="shared" si="8"/>
        <v>1</v>
      </c>
      <c r="AA89" s="16">
        <v>3089110</v>
      </c>
      <c r="AB89" s="16">
        <v>0</v>
      </c>
      <c r="AC89" s="69">
        <f>S89-Y89</f>
        <v>0</v>
      </c>
      <c r="AD89" s="14" t="s">
        <v>50</v>
      </c>
      <c r="AE89" s="106">
        <f t="shared" si="7"/>
        <v>1</v>
      </c>
      <c r="AF89" s="12" t="s">
        <v>181</v>
      </c>
      <c r="AG89" s="12" t="s">
        <v>181</v>
      </c>
      <c r="AH89" s="12" t="s">
        <v>181</v>
      </c>
      <c r="AI89" s="12" t="s">
        <v>181</v>
      </c>
      <c r="AJ89" s="12" t="s">
        <v>181</v>
      </c>
      <c r="AK89" s="12" t="s">
        <v>49</v>
      </c>
      <c r="AL89" s="38"/>
      <c r="AM89" s="38" t="s">
        <v>181</v>
      </c>
      <c r="AN89" s="38" t="s">
        <v>49</v>
      </c>
      <c r="AO89" s="107" t="s">
        <v>808</v>
      </c>
      <c r="AP89" s="38" t="s">
        <v>49</v>
      </c>
      <c r="AQ89" s="107" t="s">
        <v>806</v>
      </c>
      <c r="AR89" s="38" t="s">
        <v>49</v>
      </c>
      <c r="AS89" s="107" t="s">
        <v>807</v>
      </c>
      <c r="AT89" s="107"/>
    </row>
    <row r="90" spans="1:46" s="108" customFormat="1" ht="180.75" thickBot="1" x14ac:dyDescent="0.3">
      <c r="A90" s="14">
        <v>106</v>
      </c>
      <c r="B90" s="10" t="s">
        <v>197</v>
      </c>
      <c r="C90" s="10" t="s">
        <v>198</v>
      </c>
      <c r="D90" s="17" t="s">
        <v>342</v>
      </c>
      <c r="E90" s="17" t="s">
        <v>88</v>
      </c>
      <c r="F90" s="12">
        <v>3110202</v>
      </c>
      <c r="G90" s="97" t="s">
        <v>350</v>
      </c>
      <c r="H90" s="12" t="s">
        <v>196</v>
      </c>
      <c r="I90" s="99" t="s">
        <v>108</v>
      </c>
      <c r="J90" s="100" t="s">
        <v>429</v>
      </c>
      <c r="K90" s="98" t="s">
        <v>110</v>
      </c>
      <c r="L90" s="98" t="s">
        <v>89</v>
      </c>
      <c r="M90" s="98" t="s">
        <v>110</v>
      </c>
      <c r="N90" s="101" t="s">
        <v>233</v>
      </c>
      <c r="O90" s="102" t="s">
        <v>147</v>
      </c>
      <c r="P90" s="103">
        <v>43640</v>
      </c>
      <c r="Q90" s="126">
        <v>43640</v>
      </c>
      <c r="R90" s="104">
        <v>3448772.8</v>
      </c>
      <c r="S90" s="16">
        <v>3448772.8</v>
      </c>
      <c r="T90" s="38"/>
      <c r="U90" s="12" t="s">
        <v>75</v>
      </c>
      <c r="V90" s="98" t="s">
        <v>181</v>
      </c>
      <c r="W90" s="16">
        <v>3448772.8</v>
      </c>
      <c r="X90" s="16">
        <v>0</v>
      </c>
      <c r="Y90" s="16">
        <f t="shared" si="6"/>
        <v>3448772.8</v>
      </c>
      <c r="Z90" s="105">
        <f t="shared" si="8"/>
        <v>1</v>
      </c>
      <c r="AA90" s="16">
        <v>3448772.8</v>
      </c>
      <c r="AB90" s="16">
        <v>0</v>
      </c>
      <c r="AC90" s="69">
        <f>S90-Y90</f>
        <v>0</v>
      </c>
      <c r="AD90" s="14" t="s">
        <v>50</v>
      </c>
      <c r="AE90" s="106">
        <f t="shared" si="7"/>
        <v>1</v>
      </c>
      <c r="AF90" s="12" t="s">
        <v>181</v>
      </c>
      <c r="AG90" s="12" t="s">
        <v>181</v>
      </c>
      <c r="AH90" s="12" t="s">
        <v>181</v>
      </c>
      <c r="AI90" s="12" t="s">
        <v>181</v>
      </c>
      <c r="AJ90" s="12" t="s">
        <v>181</v>
      </c>
      <c r="AK90" s="12" t="s">
        <v>49</v>
      </c>
      <c r="AL90" s="38"/>
      <c r="AM90" s="38" t="s">
        <v>181</v>
      </c>
      <c r="AN90" s="38" t="s">
        <v>49</v>
      </c>
      <c r="AO90" s="107" t="s">
        <v>808</v>
      </c>
      <c r="AP90" s="38" t="s">
        <v>49</v>
      </c>
      <c r="AQ90" s="107" t="s">
        <v>806</v>
      </c>
      <c r="AR90" s="38" t="s">
        <v>49</v>
      </c>
      <c r="AS90" s="107" t="s">
        <v>807</v>
      </c>
      <c r="AT90" s="107"/>
    </row>
    <row r="91" spans="1:46" s="108" customFormat="1" ht="180.75" thickBot="1" x14ac:dyDescent="0.3">
      <c r="A91" s="14">
        <v>107</v>
      </c>
      <c r="B91" s="25" t="s">
        <v>512</v>
      </c>
      <c r="C91" s="10" t="s">
        <v>513</v>
      </c>
      <c r="D91" s="10" t="s">
        <v>76</v>
      </c>
      <c r="E91" s="17" t="s">
        <v>88</v>
      </c>
      <c r="F91" s="12">
        <v>3110202</v>
      </c>
      <c r="G91" s="97" t="s">
        <v>350</v>
      </c>
      <c r="H91" s="12" t="s">
        <v>196</v>
      </c>
      <c r="I91" s="99" t="s">
        <v>108</v>
      </c>
      <c r="J91" s="136" t="s">
        <v>514</v>
      </c>
      <c r="K91" s="98" t="s">
        <v>110</v>
      </c>
      <c r="L91" s="98" t="s">
        <v>89</v>
      </c>
      <c r="M91" s="98" t="s">
        <v>110</v>
      </c>
      <c r="N91" s="137" t="s">
        <v>233</v>
      </c>
      <c r="O91" s="102" t="s">
        <v>235</v>
      </c>
      <c r="P91" s="103">
        <v>43798</v>
      </c>
      <c r="Q91" s="126">
        <v>43798</v>
      </c>
      <c r="R91" s="38"/>
      <c r="S91" s="16">
        <v>3689554</v>
      </c>
      <c r="T91" s="38"/>
      <c r="U91" s="12" t="s">
        <v>75</v>
      </c>
      <c r="V91" s="38"/>
      <c r="W91" s="16">
        <v>3689554</v>
      </c>
      <c r="X91" s="16">
        <v>0</v>
      </c>
      <c r="Y91" s="16">
        <f t="shared" si="6"/>
        <v>3689554</v>
      </c>
      <c r="Z91" s="105">
        <f t="shared" si="8"/>
        <v>1</v>
      </c>
      <c r="AA91" s="16">
        <v>3689554</v>
      </c>
      <c r="AB91" s="38"/>
      <c r="AC91" s="38">
        <v>0</v>
      </c>
      <c r="AD91" s="12" t="s">
        <v>50</v>
      </c>
      <c r="AE91" s="106">
        <f t="shared" si="7"/>
        <v>1</v>
      </c>
      <c r="AF91" s="12" t="s">
        <v>181</v>
      </c>
      <c r="AG91" s="12" t="s">
        <v>181</v>
      </c>
      <c r="AH91" s="12" t="s">
        <v>181</v>
      </c>
      <c r="AI91" s="12" t="s">
        <v>181</v>
      </c>
      <c r="AJ91" s="12" t="s">
        <v>181</v>
      </c>
      <c r="AK91" s="12" t="s">
        <v>49</v>
      </c>
      <c r="AL91" s="38"/>
      <c r="AM91" s="138" t="s">
        <v>515</v>
      </c>
      <c r="AN91" s="38" t="s">
        <v>49</v>
      </c>
      <c r="AO91" s="107" t="s">
        <v>808</v>
      </c>
      <c r="AP91" s="38" t="s">
        <v>49</v>
      </c>
      <c r="AQ91" s="107" t="s">
        <v>806</v>
      </c>
      <c r="AR91" s="38" t="s">
        <v>49</v>
      </c>
      <c r="AS91" s="107" t="s">
        <v>807</v>
      </c>
      <c r="AT91" s="107" t="s">
        <v>517</v>
      </c>
    </row>
    <row r="92" spans="1:46" s="108" customFormat="1" ht="180.75" thickBot="1" x14ac:dyDescent="0.3">
      <c r="A92" s="14">
        <v>108</v>
      </c>
      <c r="B92" s="10" t="s">
        <v>201</v>
      </c>
      <c r="C92" s="10" t="s">
        <v>202</v>
      </c>
      <c r="D92" s="10" t="s">
        <v>76</v>
      </c>
      <c r="E92" s="17" t="s">
        <v>88</v>
      </c>
      <c r="F92" s="12">
        <v>3110202</v>
      </c>
      <c r="G92" s="97" t="s">
        <v>350</v>
      </c>
      <c r="H92" s="12" t="s">
        <v>196</v>
      </c>
      <c r="I92" s="99" t="s">
        <v>108</v>
      </c>
      <c r="J92" s="136" t="s">
        <v>518</v>
      </c>
      <c r="K92" s="98" t="s">
        <v>110</v>
      </c>
      <c r="L92" s="98" t="s">
        <v>89</v>
      </c>
      <c r="M92" s="98" t="s">
        <v>110</v>
      </c>
      <c r="N92" s="137" t="s">
        <v>233</v>
      </c>
      <c r="O92" s="102" t="s">
        <v>251</v>
      </c>
      <c r="P92" s="103">
        <v>42776</v>
      </c>
      <c r="Q92" s="126">
        <v>42776</v>
      </c>
      <c r="R92" s="38"/>
      <c r="S92" s="16">
        <v>1999695.5</v>
      </c>
      <c r="T92" s="38"/>
      <c r="U92" s="12" t="s">
        <v>75</v>
      </c>
      <c r="V92" s="38"/>
      <c r="W92" s="16">
        <v>1999695.5</v>
      </c>
      <c r="X92" s="16">
        <v>0</v>
      </c>
      <c r="Y92" s="16">
        <f t="shared" si="6"/>
        <v>1999695.5</v>
      </c>
      <c r="Z92" s="105">
        <f t="shared" si="8"/>
        <v>1</v>
      </c>
      <c r="AA92" s="16">
        <v>1999695.5</v>
      </c>
      <c r="AB92" s="38"/>
      <c r="AC92" s="38">
        <v>0</v>
      </c>
      <c r="AD92" s="12" t="s">
        <v>50</v>
      </c>
      <c r="AE92" s="106">
        <f t="shared" si="7"/>
        <v>1</v>
      </c>
      <c r="AF92" s="12" t="s">
        <v>181</v>
      </c>
      <c r="AG92" s="12" t="s">
        <v>181</v>
      </c>
      <c r="AH92" s="12" t="s">
        <v>181</v>
      </c>
      <c r="AI92" s="12" t="s">
        <v>181</v>
      </c>
      <c r="AJ92" s="12" t="s">
        <v>181</v>
      </c>
      <c r="AK92" s="12" t="s">
        <v>49</v>
      </c>
      <c r="AL92" s="38"/>
      <c r="AM92" s="38" t="s">
        <v>181</v>
      </c>
      <c r="AN92" s="38" t="s">
        <v>49</v>
      </c>
      <c r="AO92" s="107" t="s">
        <v>808</v>
      </c>
      <c r="AP92" s="38" t="s">
        <v>49</v>
      </c>
      <c r="AQ92" s="107" t="s">
        <v>806</v>
      </c>
      <c r="AR92" s="38" t="s">
        <v>49</v>
      </c>
      <c r="AS92" s="107" t="s">
        <v>807</v>
      </c>
      <c r="AT92" s="107"/>
    </row>
    <row r="93" spans="1:46" s="108" customFormat="1" ht="180.75" thickBot="1" x14ac:dyDescent="0.3">
      <c r="A93" s="14">
        <v>110</v>
      </c>
      <c r="B93" s="10" t="s">
        <v>519</v>
      </c>
      <c r="C93" s="107" t="s">
        <v>520</v>
      </c>
      <c r="D93" s="10" t="s">
        <v>76</v>
      </c>
      <c r="E93" s="17" t="s">
        <v>88</v>
      </c>
      <c r="F93" s="12">
        <v>3110202</v>
      </c>
      <c r="G93" s="97" t="s">
        <v>350</v>
      </c>
      <c r="H93" s="12" t="s">
        <v>196</v>
      </c>
      <c r="I93" s="99" t="s">
        <v>108</v>
      </c>
      <c r="J93" s="136" t="s">
        <v>521</v>
      </c>
      <c r="K93" s="98" t="s">
        <v>110</v>
      </c>
      <c r="L93" s="98" t="s">
        <v>89</v>
      </c>
      <c r="M93" s="98" t="s">
        <v>110</v>
      </c>
      <c r="N93" s="137" t="s">
        <v>233</v>
      </c>
      <c r="O93" s="102" t="s">
        <v>187</v>
      </c>
      <c r="P93" s="103">
        <v>41913</v>
      </c>
      <c r="Q93" s="126">
        <v>41913</v>
      </c>
      <c r="R93" s="38"/>
      <c r="S93" s="16">
        <v>1745927.6</v>
      </c>
      <c r="T93" s="38"/>
      <c r="U93" s="12" t="s">
        <v>75</v>
      </c>
      <c r="V93" s="38"/>
      <c r="W93" s="16">
        <v>1745927.6</v>
      </c>
      <c r="X93" s="16">
        <v>0</v>
      </c>
      <c r="Y93" s="16">
        <f t="shared" si="6"/>
        <v>1745927.6</v>
      </c>
      <c r="Z93" s="105">
        <f t="shared" si="8"/>
        <v>1</v>
      </c>
      <c r="AA93" s="16">
        <v>1745927.6</v>
      </c>
      <c r="AB93" s="38"/>
      <c r="AC93" s="38">
        <v>0</v>
      </c>
      <c r="AD93" s="12" t="s">
        <v>50</v>
      </c>
      <c r="AE93" s="106">
        <f t="shared" si="7"/>
        <v>1</v>
      </c>
      <c r="AF93" s="12" t="s">
        <v>181</v>
      </c>
      <c r="AG93" s="12" t="s">
        <v>181</v>
      </c>
      <c r="AH93" s="12" t="s">
        <v>181</v>
      </c>
      <c r="AI93" s="12" t="s">
        <v>181</v>
      </c>
      <c r="AJ93" s="12" t="s">
        <v>181</v>
      </c>
      <c r="AK93" s="12" t="s">
        <v>49</v>
      </c>
      <c r="AL93" s="38"/>
      <c r="AM93" s="38" t="s">
        <v>181</v>
      </c>
      <c r="AN93" s="38" t="s">
        <v>49</v>
      </c>
      <c r="AO93" s="107" t="s">
        <v>808</v>
      </c>
      <c r="AP93" s="38" t="s">
        <v>49</v>
      </c>
      <c r="AQ93" s="107" t="s">
        <v>806</v>
      </c>
      <c r="AR93" s="38" t="s">
        <v>49</v>
      </c>
      <c r="AS93" s="107" t="s">
        <v>807</v>
      </c>
      <c r="AT93" s="107" t="s">
        <v>522</v>
      </c>
    </row>
    <row r="94" spans="1:46" s="108" customFormat="1" ht="180.75" thickBot="1" x14ac:dyDescent="0.3">
      <c r="A94" s="14">
        <v>111</v>
      </c>
      <c r="B94" s="10" t="s">
        <v>523</v>
      </c>
      <c r="C94" s="10" t="s">
        <v>524</v>
      </c>
      <c r="D94" s="10" t="s">
        <v>525</v>
      </c>
      <c r="E94" s="17" t="s">
        <v>77</v>
      </c>
      <c r="F94" s="12">
        <v>3110202</v>
      </c>
      <c r="G94" s="97" t="s">
        <v>350</v>
      </c>
      <c r="H94" s="12" t="s">
        <v>196</v>
      </c>
      <c r="I94" s="99" t="s">
        <v>108</v>
      </c>
      <c r="J94" s="136" t="s">
        <v>526</v>
      </c>
      <c r="K94" s="98" t="s">
        <v>110</v>
      </c>
      <c r="L94" s="98" t="s">
        <v>111</v>
      </c>
      <c r="M94" s="98" t="s">
        <v>110</v>
      </c>
      <c r="N94" s="137" t="s">
        <v>233</v>
      </c>
      <c r="O94" s="102" t="s">
        <v>259</v>
      </c>
      <c r="P94" s="103">
        <v>44366</v>
      </c>
      <c r="Q94" s="126">
        <v>44366</v>
      </c>
      <c r="R94" s="38"/>
      <c r="S94" s="16">
        <v>4690555</v>
      </c>
      <c r="T94" s="38"/>
      <c r="U94" s="12" t="s">
        <v>75</v>
      </c>
      <c r="V94" s="38"/>
      <c r="W94" s="16">
        <v>4690555</v>
      </c>
      <c r="X94" s="16">
        <v>0</v>
      </c>
      <c r="Y94" s="16">
        <f t="shared" si="6"/>
        <v>4690555</v>
      </c>
      <c r="Z94" s="105">
        <f t="shared" si="8"/>
        <v>1</v>
      </c>
      <c r="AA94" s="16">
        <v>4690555</v>
      </c>
      <c r="AB94" s="38"/>
      <c r="AC94" s="38">
        <v>0</v>
      </c>
      <c r="AD94" s="12" t="s">
        <v>50</v>
      </c>
      <c r="AE94" s="106">
        <f t="shared" si="7"/>
        <v>1</v>
      </c>
      <c r="AF94" s="12" t="s">
        <v>181</v>
      </c>
      <c r="AG94" s="12" t="s">
        <v>181</v>
      </c>
      <c r="AH94" s="12" t="s">
        <v>181</v>
      </c>
      <c r="AI94" s="12" t="s">
        <v>181</v>
      </c>
      <c r="AJ94" s="12" t="s">
        <v>181</v>
      </c>
      <c r="AK94" s="12" t="s">
        <v>49</v>
      </c>
      <c r="AL94" s="107" t="s">
        <v>527</v>
      </c>
      <c r="AM94" s="38" t="s">
        <v>181</v>
      </c>
      <c r="AN94" s="38" t="s">
        <v>49</v>
      </c>
      <c r="AO94" s="107" t="s">
        <v>808</v>
      </c>
      <c r="AP94" s="38" t="s">
        <v>49</v>
      </c>
      <c r="AQ94" s="107" t="s">
        <v>806</v>
      </c>
      <c r="AR94" s="38" t="s">
        <v>49</v>
      </c>
      <c r="AS94" s="107" t="s">
        <v>807</v>
      </c>
      <c r="AT94" s="107" t="s">
        <v>527</v>
      </c>
    </row>
    <row r="95" spans="1:46" s="108" customFormat="1" ht="180.75" thickBot="1" x14ac:dyDescent="0.3">
      <c r="A95" s="14">
        <v>112</v>
      </c>
      <c r="B95" s="25" t="s">
        <v>528</v>
      </c>
      <c r="C95" s="10" t="s">
        <v>529</v>
      </c>
      <c r="D95" s="10" t="s">
        <v>530</v>
      </c>
      <c r="E95" s="17" t="s">
        <v>531</v>
      </c>
      <c r="F95" s="12">
        <v>3110202</v>
      </c>
      <c r="G95" s="97" t="s">
        <v>350</v>
      </c>
      <c r="H95" s="12" t="s">
        <v>196</v>
      </c>
      <c r="I95" s="99" t="s">
        <v>108</v>
      </c>
      <c r="J95" s="136" t="s">
        <v>532</v>
      </c>
      <c r="K95" s="98" t="s">
        <v>110</v>
      </c>
      <c r="L95" s="98" t="s">
        <v>89</v>
      </c>
      <c r="M95" s="98" t="s">
        <v>110</v>
      </c>
      <c r="N95" s="137" t="s">
        <v>233</v>
      </c>
      <c r="O95" s="102" t="s">
        <v>259</v>
      </c>
      <c r="P95" s="103">
        <v>44369</v>
      </c>
      <c r="Q95" s="126">
        <v>44369</v>
      </c>
      <c r="R95" s="38"/>
      <c r="S95" s="16">
        <v>2998590</v>
      </c>
      <c r="T95" s="38"/>
      <c r="U95" s="12" t="s">
        <v>75</v>
      </c>
      <c r="V95" s="38"/>
      <c r="W95" s="16">
        <v>2998590</v>
      </c>
      <c r="X95" s="16">
        <v>0</v>
      </c>
      <c r="Y95" s="16">
        <f t="shared" si="6"/>
        <v>2998590</v>
      </c>
      <c r="Z95" s="105">
        <f t="shared" si="8"/>
        <v>1</v>
      </c>
      <c r="AA95" s="16">
        <v>2998590</v>
      </c>
      <c r="AB95" s="38"/>
      <c r="AC95" s="38">
        <v>0</v>
      </c>
      <c r="AD95" s="12" t="s">
        <v>50</v>
      </c>
      <c r="AE95" s="106">
        <f t="shared" si="7"/>
        <v>1</v>
      </c>
      <c r="AF95" s="12" t="s">
        <v>181</v>
      </c>
      <c r="AG95" s="12" t="s">
        <v>181</v>
      </c>
      <c r="AH95" s="12" t="s">
        <v>181</v>
      </c>
      <c r="AI95" s="12" t="s">
        <v>181</v>
      </c>
      <c r="AJ95" s="12" t="s">
        <v>181</v>
      </c>
      <c r="AK95" s="12" t="s">
        <v>49</v>
      </c>
      <c r="AL95" s="38"/>
      <c r="AM95" s="38" t="s">
        <v>181</v>
      </c>
      <c r="AN95" s="38" t="s">
        <v>49</v>
      </c>
      <c r="AO95" s="107" t="s">
        <v>808</v>
      </c>
      <c r="AP95" s="38" t="s">
        <v>49</v>
      </c>
      <c r="AQ95" s="107" t="s">
        <v>806</v>
      </c>
      <c r="AR95" s="38" t="s">
        <v>49</v>
      </c>
      <c r="AS95" s="107" t="s">
        <v>807</v>
      </c>
      <c r="AT95" s="107" t="s">
        <v>533</v>
      </c>
    </row>
    <row r="96" spans="1:46" s="108" customFormat="1" ht="180.75" thickBot="1" x14ac:dyDescent="0.3">
      <c r="A96" s="14">
        <v>113</v>
      </c>
      <c r="B96" s="10" t="s">
        <v>534</v>
      </c>
      <c r="C96" s="10" t="s">
        <v>535</v>
      </c>
      <c r="D96" s="10" t="s">
        <v>525</v>
      </c>
      <c r="E96" s="17" t="s">
        <v>77</v>
      </c>
      <c r="F96" s="12">
        <v>3110202</v>
      </c>
      <c r="G96" s="97" t="s">
        <v>350</v>
      </c>
      <c r="H96" s="12" t="s">
        <v>196</v>
      </c>
      <c r="I96" s="99" t="s">
        <v>108</v>
      </c>
      <c r="J96" s="136" t="s">
        <v>536</v>
      </c>
      <c r="K96" s="98" t="s">
        <v>110</v>
      </c>
      <c r="L96" s="98" t="s">
        <v>111</v>
      </c>
      <c r="M96" s="98" t="s">
        <v>110</v>
      </c>
      <c r="N96" s="137" t="s">
        <v>233</v>
      </c>
      <c r="O96" s="110" t="s">
        <v>233</v>
      </c>
      <c r="P96" s="103" t="s">
        <v>233</v>
      </c>
      <c r="Q96" s="112" t="s">
        <v>233</v>
      </c>
      <c r="R96" s="38"/>
      <c r="S96" s="16">
        <v>2495334</v>
      </c>
      <c r="T96" s="38"/>
      <c r="U96" s="12" t="s">
        <v>75</v>
      </c>
      <c r="V96" s="38"/>
      <c r="W96" s="16">
        <v>2495334</v>
      </c>
      <c r="X96" s="16">
        <v>0</v>
      </c>
      <c r="Y96" s="16">
        <f t="shared" si="6"/>
        <v>2495334</v>
      </c>
      <c r="Z96" s="105">
        <f t="shared" si="8"/>
        <v>1</v>
      </c>
      <c r="AA96" s="16">
        <v>2495334</v>
      </c>
      <c r="AB96" s="38"/>
      <c r="AC96" s="38">
        <v>0</v>
      </c>
      <c r="AD96" s="12" t="s">
        <v>50</v>
      </c>
      <c r="AE96" s="106">
        <f t="shared" si="7"/>
        <v>1</v>
      </c>
      <c r="AF96" s="12" t="s">
        <v>181</v>
      </c>
      <c r="AG96" s="12" t="s">
        <v>181</v>
      </c>
      <c r="AH96" s="12" t="s">
        <v>181</v>
      </c>
      <c r="AI96" s="12" t="s">
        <v>181</v>
      </c>
      <c r="AJ96" s="12" t="s">
        <v>181</v>
      </c>
      <c r="AK96" s="12" t="s">
        <v>49</v>
      </c>
      <c r="AL96" s="38" t="s">
        <v>516</v>
      </c>
      <c r="AM96" s="38" t="s">
        <v>181</v>
      </c>
      <c r="AN96" s="38" t="s">
        <v>49</v>
      </c>
      <c r="AO96" s="107" t="s">
        <v>808</v>
      </c>
      <c r="AP96" s="38" t="s">
        <v>49</v>
      </c>
      <c r="AQ96" s="107" t="s">
        <v>806</v>
      </c>
      <c r="AR96" s="38" t="s">
        <v>49</v>
      </c>
      <c r="AS96" s="107" t="s">
        <v>807</v>
      </c>
      <c r="AT96" s="107" t="s">
        <v>537</v>
      </c>
    </row>
    <row r="97" spans="1:46" s="108" customFormat="1" ht="180.75" thickBot="1" x14ac:dyDescent="0.3">
      <c r="A97" s="14">
        <v>114</v>
      </c>
      <c r="B97" s="10" t="s">
        <v>538</v>
      </c>
      <c r="C97" s="10" t="s">
        <v>539</v>
      </c>
      <c r="D97" s="10" t="s">
        <v>530</v>
      </c>
      <c r="E97" s="17" t="s">
        <v>104</v>
      </c>
      <c r="F97" s="12">
        <v>3110202</v>
      </c>
      <c r="G97" s="97" t="s">
        <v>350</v>
      </c>
      <c r="H97" s="12" t="s">
        <v>196</v>
      </c>
      <c r="I97" s="99" t="s">
        <v>108</v>
      </c>
      <c r="J97" s="136" t="s">
        <v>540</v>
      </c>
      <c r="K97" s="98" t="s">
        <v>110</v>
      </c>
      <c r="L97" s="98" t="s">
        <v>89</v>
      </c>
      <c r="M97" s="98" t="s">
        <v>110</v>
      </c>
      <c r="N97" s="137" t="s">
        <v>233</v>
      </c>
      <c r="O97" s="102" t="s">
        <v>145</v>
      </c>
      <c r="P97" s="103">
        <v>44679</v>
      </c>
      <c r="Q97" s="126">
        <v>44679</v>
      </c>
      <c r="R97" s="38"/>
      <c r="S97" s="16">
        <v>3299846.2</v>
      </c>
      <c r="T97" s="38"/>
      <c r="U97" s="12" t="s">
        <v>75</v>
      </c>
      <c r="V97" s="38"/>
      <c r="W97" s="16">
        <v>3299846.2</v>
      </c>
      <c r="X97" s="16">
        <v>0</v>
      </c>
      <c r="Y97" s="16">
        <f t="shared" si="6"/>
        <v>3299846.2</v>
      </c>
      <c r="Z97" s="105">
        <f t="shared" si="8"/>
        <v>1</v>
      </c>
      <c r="AA97" s="16">
        <v>3299846.2</v>
      </c>
      <c r="AB97" s="38"/>
      <c r="AC97" s="38">
        <v>0</v>
      </c>
      <c r="AD97" s="12" t="s">
        <v>50</v>
      </c>
      <c r="AE97" s="106">
        <f t="shared" si="7"/>
        <v>1</v>
      </c>
      <c r="AF97" s="12" t="s">
        <v>181</v>
      </c>
      <c r="AG97" s="12" t="s">
        <v>181</v>
      </c>
      <c r="AH97" s="12" t="s">
        <v>181</v>
      </c>
      <c r="AI97" s="12" t="s">
        <v>181</v>
      </c>
      <c r="AJ97" s="12" t="s">
        <v>181</v>
      </c>
      <c r="AK97" s="12" t="s">
        <v>49</v>
      </c>
      <c r="AL97" s="38" t="s">
        <v>516</v>
      </c>
      <c r="AM97" s="38" t="s">
        <v>181</v>
      </c>
      <c r="AN97" s="38" t="s">
        <v>49</v>
      </c>
      <c r="AO97" s="107" t="s">
        <v>808</v>
      </c>
      <c r="AP97" s="38" t="s">
        <v>49</v>
      </c>
      <c r="AQ97" s="107" t="s">
        <v>806</v>
      </c>
      <c r="AR97" s="38" t="s">
        <v>49</v>
      </c>
      <c r="AS97" s="107" t="s">
        <v>807</v>
      </c>
      <c r="AT97" s="107" t="s">
        <v>522</v>
      </c>
    </row>
    <row r="98" spans="1:46" s="108" customFormat="1" ht="180.75" thickBot="1" x14ac:dyDescent="0.3">
      <c r="A98" s="14">
        <v>115</v>
      </c>
      <c r="B98" s="25" t="s">
        <v>512</v>
      </c>
      <c r="C98" s="10" t="s">
        <v>541</v>
      </c>
      <c r="D98" s="10" t="s">
        <v>530</v>
      </c>
      <c r="E98" s="17" t="s">
        <v>104</v>
      </c>
      <c r="F98" s="12">
        <v>3110202</v>
      </c>
      <c r="G98" s="97" t="s">
        <v>350</v>
      </c>
      <c r="H98" s="12" t="s">
        <v>196</v>
      </c>
      <c r="I98" s="99" t="s">
        <v>108</v>
      </c>
      <c r="J98" s="136" t="s">
        <v>514</v>
      </c>
      <c r="K98" s="98" t="s">
        <v>110</v>
      </c>
      <c r="L98" s="98" t="s">
        <v>89</v>
      </c>
      <c r="M98" s="98" t="s">
        <v>110</v>
      </c>
      <c r="N98" s="137" t="s">
        <v>233</v>
      </c>
      <c r="O98" s="102" t="s">
        <v>145</v>
      </c>
      <c r="P98" s="103">
        <v>44636</v>
      </c>
      <c r="Q98" s="126">
        <v>44636</v>
      </c>
      <c r="R98" s="38"/>
      <c r="S98" s="16">
        <v>3294069.4</v>
      </c>
      <c r="T98" s="38"/>
      <c r="U98" s="12" t="s">
        <v>75</v>
      </c>
      <c r="V98" s="38"/>
      <c r="W98" s="16">
        <v>3294069.4</v>
      </c>
      <c r="X98" s="16">
        <v>0</v>
      </c>
      <c r="Y98" s="16">
        <f t="shared" si="6"/>
        <v>3294069.4</v>
      </c>
      <c r="Z98" s="105">
        <f t="shared" si="8"/>
        <v>1</v>
      </c>
      <c r="AA98" s="16">
        <v>3294069.4</v>
      </c>
      <c r="AB98" s="38"/>
      <c r="AC98" s="38">
        <v>0</v>
      </c>
      <c r="AD98" s="12" t="s">
        <v>50</v>
      </c>
      <c r="AE98" s="106">
        <f t="shared" si="7"/>
        <v>1</v>
      </c>
      <c r="AF98" s="12" t="s">
        <v>181</v>
      </c>
      <c r="AG98" s="12" t="s">
        <v>181</v>
      </c>
      <c r="AH98" s="12" t="s">
        <v>181</v>
      </c>
      <c r="AI98" s="12" t="s">
        <v>181</v>
      </c>
      <c r="AJ98" s="12" t="s">
        <v>181</v>
      </c>
      <c r="AK98" s="12" t="s">
        <v>49</v>
      </c>
      <c r="AL98" s="38" t="s">
        <v>516</v>
      </c>
      <c r="AM98" s="38" t="s">
        <v>181</v>
      </c>
      <c r="AN98" s="38" t="s">
        <v>49</v>
      </c>
      <c r="AO98" s="107" t="s">
        <v>808</v>
      </c>
      <c r="AP98" s="38" t="s">
        <v>49</v>
      </c>
      <c r="AQ98" s="107" t="s">
        <v>806</v>
      </c>
      <c r="AR98" s="38" t="s">
        <v>49</v>
      </c>
      <c r="AS98" s="107" t="s">
        <v>807</v>
      </c>
      <c r="AT98" s="107" t="s">
        <v>522</v>
      </c>
    </row>
    <row r="99" spans="1:46" s="108" customFormat="1" ht="180.75" thickBot="1" x14ac:dyDescent="0.3">
      <c r="A99" s="14">
        <v>116</v>
      </c>
      <c r="B99" s="25" t="s">
        <v>542</v>
      </c>
      <c r="C99" s="10" t="s">
        <v>543</v>
      </c>
      <c r="D99" s="10" t="s">
        <v>525</v>
      </c>
      <c r="E99" s="17" t="s">
        <v>77</v>
      </c>
      <c r="F99" s="12">
        <v>3110202</v>
      </c>
      <c r="G99" s="97" t="s">
        <v>350</v>
      </c>
      <c r="H99" s="12" t="s">
        <v>196</v>
      </c>
      <c r="I99" s="99" t="s">
        <v>108</v>
      </c>
      <c r="J99" s="136" t="s">
        <v>544</v>
      </c>
      <c r="K99" s="98" t="s">
        <v>110</v>
      </c>
      <c r="L99" s="98" t="s">
        <v>111</v>
      </c>
      <c r="M99" s="98" t="s">
        <v>110</v>
      </c>
      <c r="N99" s="137" t="s">
        <v>233</v>
      </c>
      <c r="O99" s="102" t="s">
        <v>143</v>
      </c>
      <c r="P99" s="103">
        <v>44992</v>
      </c>
      <c r="Q99" s="126">
        <v>44992</v>
      </c>
      <c r="R99" s="38"/>
      <c r="S99" s="16">
        <v>2248480</v>
      </c>
      <c r="T99" s="38"/>
      <c r="U99" s="12" t="s">
        <v>75</v>
      </c>
      <c r="V99" s="38"/>
      <c r="W99" s="16">
        <v>2248480</v>
      </c>
      <c r="X99" s="16">
        <v>0</v>
      </c>
      <c r="Y99" s="16">
        <f t="shared" si="6"/>
        <v>2248480</v>
      </c>
      <c r="Z99" s="105">
        <f t="shared" si="8"/>
        <v>1</v>
      </c>
      <c r="AA99" s="16">
        <v>2248480</v>
      </c>
      <c r="AB99" s="38"/>
      <c r="AC99" s="38">
        <v>0</v>
      </c>
      <c r="AD99" s="12" t="s">
        <v>50</v>
      </c>
      <c r="AE99" s="106">
        <f t="shared" si="7"/>
        <v>1</v>
      </c>
      <c r="AF99" s="12" t="s">
        <v>181</v>
      </c>
      <c r="AG99" s="12" t="s">
        <v>181</v>
      </c>
      <c r="AH99" s="12" t="s">
        <v>181</v>
      </c>
      <c r="AI99" s="12" t="s">
        <v>181</v>
      </c>
      <c r="AJ99" s="12" t="s">
        <v>181</v>
      </c>
      <c r="AK99" s="12" t="s">
        <v>49</v>
      </c>
      <c r="AL99" s="38" t="s">
        <v>516</v>
      </c>
      <c r="AM99" s="38" t="s">
        <v>181</v>
      </c>
      <c r="AN99" s="38" t="s">
        <v>49</v>
      </c>
      <c r="AO99" s="107" t="s">
        <v>808</v>
      </c>
      <c r="AP99" s="38" t="s">
        <v>49</v>
      </c>
      <c r="AQ99" s="107" t="s">
        <v>806</v>
      </c>
      <c r="AR99" s="38" t="s">
        <v>49</v>
      </c>
      <c r="AS99" s="107" t="s">
        <v>807</v>
      </c>
      <c r="AT99" s="107" t="s">
        <v>522</v>
      </c>
    </row>
    <row r="100" spans="1:46" s="108" customFormat="1" ht="180.75" thickBot="1" x14ac:dyDescent="0.3">
      <c r="A100" s="14">
        <v>117</v>
      </c>
      <c r="B100" s="10" t="s">
        <v>545</v>
      </c>
      <c r="C100" s="10" t="s">
        <v>546</v>
      </c>
      <c r="D100" s="10" t="s">
        <v>530</v>
      </c>
      <c r="E100" s="17" t="s">
        <v>104</v>
      </c>
      <c r="F100" s="12">
        <v>3110202</v>
      </c>
      <c r="G100" s="97" t="s">
        <v>350</v>
      </c>
      <c r="H100" s="12" t="s">
        <v>196</v>
      </c>
      <c r="I100" s="99" t="s">
        <v>108</v>
      </c>
      <c r="J100" s="136" t="s">
        <v>547</v>
      </c>
      <c r="K100" s="98" t="s">
        <v>110</v>
      </c>
      <c r="L100" s="98" t="s">
        <v>89</v>
      </c>
      <c r="M100" s="98" t="s">
        <v>110</v>
      </c>
      <c r="N100" s="137" t="s">
        <v>233</v>
      </c>
      <c r="O100" s="110" t="s">
        <v>233</v>
      </c>
      <c r="P100" s="103" t="s">
        <v>233</v>
      </c>
      <c r="Q100" s="112" t="s">
        <v>233</v>
      </c>
      <c r="R100" s="38"/>
      <c r="S100" s="16">
        <v>3298866</v>
      </c>
      <c r="T100" s="38"/>
      <c r="U100" s="12" t="s">
        <v>75</v>
      </c>
      <c r="V100" s="38"/>
      <c r="W100" s="16">
        <v>3298866</v>
      </c>
      <c r="X100" s="16">
        <v>0</v>
      </c>
      <c r="Y100" s="16">
        <f t="shared" si="6"/>
        <v>3298866</v>
      </c>
      <c r="Z100" s="105">
        <f t="shared" si="8"/>
        <v>1</v>
      </c>
      <c r="AA100" s="16">
        <v>3298866</v>
      </c>
      <c r="AB100" s="38"/>
      <c r="AC100" s="38">
        <v>0</v>
      </c>
      <c r="AD100" s="12" t="s">
        <v>50</v>
      </c>
      <c r="AE100" s="106">
        <f t="shared" si="7"/>
        <v>1</v>
      </c>
      <c r="AF100" s="12" t="s">
        <v>181</v>
      </c>
      <c r="AG100" s="12" t="s">
        <v>181</v>
      </c>
      <c r="AH100" s="12" t="s">
        <v>181</v>
      </c>
      <c r="AI100" s="12" t="s">
        <v>181</v>
      </c>
      <c r="AJ100" s="12" t="s">
        <v>181</v>
      </c>
      <c r="AK100" s="12" t="s">
        <v>49</v>
      </c>
      <c r="AL100" s="38" t="s">
        <v>516</v>
      </c>
      <c r="AM100" s="38" t="s">
        <v>181</v>
      </c>
      <c r="AN100" s="38" t="s">
        <v>49</v>
      </c>
      <c r="AO100" s="107" t="s">
        <v>808</v>
      </c>
      <c r="AP100" s="38" t="s">
        <v>49</v>
      </c>
      <c r="AQ100" s="107" t="s">
        <v>806</v>
      </c>
      <c r="AR100" s="38" t="s">
        <v>49</v>
      </c>
      <c r="AS100" s="107" t="s">
        <v>807</v>
      </c>
      <c r="AT100" s="107" t="s">
        <v>522</v>
      </c>
    </row>
    <row r="101" spans="1:46" s="108" customFormat="1" ht="180.75" thickBot="1" x14ac:dyDescent="0.3">
      <c r="A101" s="14">
        <v>118</v>
      </c>
      <c r="B101" s="10" t="s">
        <v>548</v>
      </c>
      <c r="C101" s="10" t="s">
        <v>548</v>
      </c>
      <c r="D101" s="10" t="s">
        <v>768</v>
      </c>
      <c r="E101" s="17" t="s">
        <v>769</v>
      </c>
      <c r="F101" s="12">
        <v>3110202</v>
      </c>
      <c r="G101" s="97"/>
      <c r="H101" s="12" t="s">
        <v>196</v>
      </c>
      <c r="I101" s="99" t="s">
        <v>108</v>
      </c>
      <c r="J101" s="136" t="s">
        <v>549</v>
      </c>
      <c r="K101" s="98" t="s">
        <v>110</v>
      </c>
      <c r="L101" s="98" t="s">
        <v>89</v>
      </c>
      <c r="M101" s="98" t="s">
        <v>110</v>
      </c>
      <c r="N101" s="137" t="s">
        <v>233</v>
      </c>
      <c r="O101" s="110" t="s">
        <v>233</v>
      </c>
      <c r="P101" s="103" t="s">
        <v>233</v>
      </c>
      <c r="Q101" s="112" t="s">
        <v>233</v>
      </c>
      <c r="R101" s="38"/>
      <c r="S101" s="16">
        <v>2000000</v>
      </c>
      <c r="T101" s="38"/>
      <c r="U101" s="12"/>
      <c r="V101" s="38"/>
      <c r="W101" s="16">
        <v>2000000</v>
      </c>
      <c r="X101" s="16"/>
      <c r="Y101" s="16">
        <f t="shared" si="6"/>
        <v>2000000</v>
      </c>
      <c r="Z101" s="105">
        <f t="shared" si="8"/>
        <v>1</v>
      </c>
      <c r="AA101" s="16">
        <v>0</v>
      </c>
      <c r="AB101" s="38"/>
      <c r="AC101" s="38"/>
      <c r="AD101" s="12"/>
      <c r="AE101" s="106">
        <f t="shared" si="7"/>
        <v>0</v>
      </c>
      <c r="AF101" s="12" t="s">
        <v>181</v>
      </c>
      <c r="AG101" s="12" t="s">
        <v>181</v>
      </c>
      <c r="AH101" s="12" t="s">
        <v>181</v>
      </c>
      <c r="AI101" s="12" t="s">
        <v>181</v>
      </c>
      <c r="AJ101" s="12" t="s">
        <v>181</v>
      </c>
      <c r="AK101" s="12" t="s">
        <v>49</v>
      </c>
      <c r="AL101" s="38"/>
      <c r="AM101" s="38" t="s">
        <v>181</v>
      </c>
      <c r="AN101" s="38" t="s">
        <v>49</v>
      </c>
      <c r="AO101" s="107" t="s">
        <v>808</v>
      </c>
      <c r="AP101" s="38" t="s">
        <v>49</v>
      </c>
      <c r="AQ101" s="107" t="s">
        <v>806</v>
      </c>
      <c r="AR101" s="38" t="s">
        <v>49</v>
      </c>
      <c r="AS101" s="107" t="s">
        <v>807</v>
      </c>
      <c r="AT101" s="107" t="s">
        <v>550</v>
      </c>
    </row>
    <row r="102" spans="1:46" s="108" customFormat="1" ht="180.75" thickBot="1" x14ac:dyDescent="0.3">
      <c r="A102" s="14">
        <v>119</v>
      </c>
      <c r="B102" s="10" t="s">
        <v>551</v>
      </c>
      <c r="C102" s="10" t="s">
        <v>551</v>
      </c>
      <c r="D102" s="139" t="s">
        <v>552</v>
      </c>
      <c r="E102" s="140" t="s">
        <v>553</v>
      </c>
      <c r="F102" s="12">
        <v>3110202</v>
      </c>
      <c r="G102" s="97"/>
      <c r="H102" s="12" t="s">
        <v>196</v>
      </c>
      <c r="I102" s="99" t="s">
        <v>108</v>
      </c>
      <c r="J102" s="136" t="s">
        <v>554</v>
      </c>
      <c r="K102" s="98" t="s">
        <v>110</v>
      </c>
      <c r="L102" s="98" t="s">
        <v>89</v>
      </c>
      <c r="M102" s="98" t="s">
        <v>110</v>
      </c>
      <c r="N102" s="137" t="s">
        <v>233</v>
      </c>
      <c r="O102" s="110" t="s">
        <v>233</v>
      </c>
      <c r="P102" s="103" t="s">
        <v>233</v>
      </c>
      <c r="Q102" s="112" t="s">
        <v>233</v>
      </c>
      <c r="R102" s="38"/>
      <c r="S102" s="16">
        <v>700000</v>
      </c>
      <c r="T102" s="38"/>
      <c r="U102" s="12"/>
      <c r="V102" s="38"/>
      <c r="W102" s="16">
        <v>700000</v>
      </c>
      <c r="X102" s="16"/>
      <c r="Y102" s="16">
        <f t="shared" si="6"/>
        <v>700000</v>
      </c>
      <c r="Z102" s="105">
        <f t="shared" si="8"/>
        <v>1</v>
      </c>
      <c r="AA102" s="16">
        <v>300000</v>
      </c>
      <c r="AB102" s="38"/>
      <c r="AC102" s="38"/>
      <c r="AD102" s="12" t="s">
        <v>50</v>
      </c>
      <c r="AE102" s="106">
        <f t="shared" si="7"/>
        <v>0.42857142857142855</v>
      </c>
      <c r="AF102" s="12" t="s">
        <v>181</v>
      </c>
      <c r="AG102" s="12" t="s">
        <v>181</v>
      </c>
      <c r="AH102" s="12" t="s">
        <v>181</v>
      </c>
      <c r="AI102" s="12" t="s">
        <v>181</v>
      </c>
      <c r="AJ102" s="12" t="s">
        <v>181</v>
      </c>
      <c r="AK102" s="12" t="s">
        <v>49</v>
      </c>
      <c r="AL102" s="38" t="s">
        <v>516</v>
      </c>
      <c r="AM102" s="38" t="s">
        <v>181</v>
      </c>
      <c r="AN102" s="38" t="s">
        <v>49</v>
      </c>
      <c r="AO102" s="107" t="s">
        <v>808</v>
      </c>
      <c r="AP102" s="38" t="s">
        <v>49</v>
      </c>
      <c r="AQ102" s="107" t="s">
        <v>806</v>
      </c>
      <c r="AR102" s="38" t="s">
        <v>49</v>
      </c>
      <c r="AS102" s="107" t="s">
        <v>807</v>
      </c>
      <c r="AT102" s="107" t="s">
        <v>555</v>
      </c>
    </row>
    <row r="103" spans="1:46" s="108" customFormat="1" ht="180.75" thickBot="1" x14ac:dyDescent="0.3">
      <c r="A103" s="14">
        <v>120</v>
      </c>
      <c r="B103" s="10" t="s">
        <v>556</v>
      </c>
      <c r="C103" s="10" t="s">
        <v>556</v>
      </c>
      <c r="D103" s="10" t="s">
        <v>776</v>
      </c>
      <c r="E103" s="17" t="s">
        <v>775</v>
      </c>
      <c r="F103" s="12">
        <v>3110202</v>
      </c>
      <c r="G103" s="97" t="s">
        <v>350</v>
      </c>
      <c r="H103" s="12" t="s">
        <v>196</v>
      </c>
      <c r="I103" s="99" t="s">
        <v>108</v>
      </c>
      <c r="J103" s="136" t="s">
        <v>557</v>
      </c>
      <c r="K103" s="98" t="s">
        <v>110</v>
      </c>
      <c r="L103" s="98" t="s">
        <v>89</v>
      </c>
      <c r="M103" s="98" t="s">
        <v>110</v>
      </c>
      <c r="N103" s="137" t="s">
        <v>233</v>
      </c>
      <c r="O103" s="110" t="s">
        <v>233</v>
      </c>
      <c r="P103" s="103" t="s">
        <v>233</v>
      </c>
      <c r="Q103" s="112" t="s">
        <v>233</v>
      </c>
      <c r="R103" s="38"/>
      <c r="S103" s="16">
        <v>300000</v>
      </c>
      <c r="T103" s="38"/>
      <c r="U103" s="12"/>
      <c r="V103" s="38"/>
      <c r="W103" s="16">
        <v>300000</v>
      </c>
      <c r="X103" s="16"/>
      <c r="Y103" s="16">
        <f t="shared" si="6"/>
        <v>300000</v>
      </c>
      <c r="Z103" s="105">
        <f t="shared" si="8"/>
        <v>1</v>
      </c>
      <c r="AA103" s="16">
        <v>2867000</v>
      </c>
      <c r="AB103" s="38"/>
      <c r="AC103" s="38"/>
      <c r="AD103" s="12" t="s">
        <v>50</v>
      </c>
      <c r="AE103" s="106">
        <f t="shared" si="7"/>
        <v>9.5566666666666666</v>
      </c>
      <c r="AF103" s="12" t="s">
        <v>181</v>
      </c>
      <c r="AG103" s="12" t="s">
        <v>181</v>
      </c>
      <c r="AH103" s="12" t="s">
        <v>181</v>
      </c>
      <c r="AI103" s="12" t="s">
        <v>181</v>
      </c>
      <c r="AJ103" s="12" t="s">
        <v>181</v>
      </c>
      <c r="AK103" s="12" t="s">
        <v>49</v>
      </c>
      <c r="AL103" s="38"/>
      <c r="AM103" s="38" t="s">
        <v>181</v>
      </c>
      <c r="AN103" s="38" t="s">
        <v>49</v>
      </c>
      <c r="AO103" s="107" t="s">
        <v>808</v>
      </c>
      <c r="AP103" s="38" t="s">
        <v>49</v>
      </c>
      <c r="AQ103" s="107" t="s">
        <v>806</v>
      </c>
      <c r="AR103" s="38" t="s">
        <v>49</v>
      </c>
      <c r="AS103" s="107" t="s">
        <v>807</v>
      </c>
      <c r="AT103" s="107"/>
    </row>
    <row r="104" spans="1:46" s="108" customFormat="1" ht="180.75" thickBot="1" x14ac:dyDescent="0.3">
      <c r="A104" s="14">
        <v>122</v>
      </c>
      <c r="B104" s="25" t="s">
        <v>558</v>
      </c>
      <c r="C104" s="10" t="s">
        <v>558</v>
      </c>
      <c r="D104" s="10" t="s">
        <v>525</v>
      </c>
      <c r="E104" s="17" t="s">
        <v>77</v>
      </c>
      <c r="F104" s="12">
        <v>3110202</v>
      </c>
      <c r="G104" s="97" t="s">
        <v>350</v>
      </c>
      <c r="H104" s="12" t="s">
        <v>196</v>
      </c>
      <c r="I104" s="99" t="s">
        <v>108</v>
      </c>
      <c r="J104" s="136" t="s">
        <v>544</v>
      </c>
      <c r="K104" s="98" t="s">
        <v>110</v>
      </c>
      <c r="L104" s="98" t="s">
        <v>111</v>
      </c>
      <c r="M104" s="98" t="s">
        <v>110</v>
      </c>
      <c r="N104" s="137" t="s">
        <v>233</v>
      </c>
      <c r="O104" s="110" t="s">
        <v>233</v>
      </c>
      <c r="P104" s="103" t="s">
        <v>233</v>
      </c>
      <c r="Q104" s="112" t="s">
        <v>233</v>
      </c>
      <c r="R104" s="38"/>
      <c r="S104" s="16">
        <v>2500000</v>
      </c>
      <c r="T104" s="38"/>
      <c r="U104" s="12"/>
      <c r="V104" s="38"/>
      <c r="W104" s="16">
        <v>2500000</v>
      </c>
      <c r="X104" s="16"/>
      <c r="Y104" s="16">
        <f t="shared" si="6"/>
        <v>2500000</v>
      </c>
      <c r="Z104" s="105">
        <f t="shared" si="8"/>
        <v>1</v>
      </c>
      <c r="AA104" s="113" t="s">
        <v>233</v>
      </c>
      <c r="AB104" s="38"/>
      <c r="AC104" s="38"/>
      <c r="AD104" s="12" t="s">
        <v>50</v>
      </c>
      <c r="AE104" s="114" t="s">
        <v>233</v>
      </c>
      <c r="AF104" s="12" t="s">
        <v>181</v>
      </c>
      <c r="AG104" s="12" t="s">
        <v>181</v>
      </c>
      <c r="AH104" s="12" t="s">
        <v>181</v>
      </c>
      <c r="AI104" s="12" t="s">
        <v>181</v>
      </c>
      <c r="AJ104" s="12" t="s">
        <v>181</v>
      </c>
      <c r="AK104" s="12" t="s">
        <v>49</v>
      </c>
      <c r="AL104" s="38"/>
      <c r="AM104" s="38" t="s">
        <v>181</v>
      </c>
      <c r="AN104" s="38" t="s">
        <v>49</v>
      </c>
      <c r="AO104" s="107" t="s">
        <v>808</v>
      </c>
      <c r="AP104" s="38" t="s">
        <v>49</v>
      </c>
      <c r="AQ104" s="107" t="s">
        <v>806</v>
      </c>
      <c r="AR104" s="38" t="s">
        <v>49</v>
      </c>
      <c r="AS104" s="107" t="s">
        <v>807</v>
      </c>
      <c r="AT104" s="107"/>
    </row>
    <row r="105" spans="1:46" s="108" customFormat="1" ht="180.75" thickBot="1" x14ac:dyDescent="0.3">
      <c r="A105" s="14">
        <v>123</v>
      </c>
      <c r="B105" s="10" t="s">
        <v>559</v>
      </c>
      <c r="C105" s="10" t="s">
        <v>559</v>
      </c>
      <c r="D105" s="139" t="s">
        <v>552</v>
      </c>
      <c r="E105" s="140" t="s">
        <v>560</v>
      </c>
      <c r="F105" s="12">
        <v>3110202</v>
      </c>
      <c r="G105" s="97"/>
      <c r="H105" s="12" t="s">
        <v>196</v>
      </c>
      <c r="I105" s="99" t="s">
        <v>108</v>
      </c>
      <c r="J105" s="136" t="s">
        <v>561</v>
      </c>
      <c r="K105" s="98" t="s">
        <v>110</v>
      </c>
      <c r="L105" s="98" t="s">
        <v>193</v>
      </c>
      <c r="M105" s="98" t="s">
        <v>110</v>
      </c>
      <c r="N105" s="137" t="s">
        <v>233</v>
      </c>
      <c r="O105" s="110" t="s">
        <v>233</v>
      </c>
      <c r="P105" s="103" t="s">
        <v>233</v>
      </c>
      <c r="Q105" s="112" t="s">
        <v>233</v>
      </c>
      <c r="R105" s="38"/>
      <c r="S105" s="16">
        <v>1500000</v>
      </c>
      <c r="T105" s="38"/>
      <c r="U105" s="12"/>
      <c r="V105" s="38"/>
      <c r="W105" s="16">
        <v>1500000</v>
      </c>
      <c r="X105" s="16"/>
      <c r="Y105" s="16">
        <f t="shared" si="6"/>
        <v>1500000</v>
      </c>
      <c r="Z105" s="105">
        <f t="shared" si="8"/>
        <v>1</v>
      </c>
      <c r="AA105" s="113" t="s">
        <v>233</v>
      </c>
      <c r="AB105" s="38"/>
      <c r="AC105" s="38"/>
      <c r="AD105" s="12" t="s">
        <v>50</v>
      </c>
      <c r="AE105" s="114" t="s">
        <v>233</v>
      </c>
      <c r="AF105" s="12" t="s">
        <v>181</v>
      </c>
      <c r="AG105" s="12" t="s">
        <v>181</v>
      </c>
      <c r="AH105" s="12" t="s">
        <v>181</v>
      </c>
      <c r="AI105" s="12" t="s">
        <v>181</v>
      </c>
      <c r="AJ105" s="12" t="s">
        <v>181</v>
      </c>
      <c r="AK105" s="12" t="s">
        <v>49</v>
      </c>
      <c r="AL105" s="38" t="s">
        <v>516</v>
      </c>
      <c r="AM105" s="38" t="s">
        <v>181</v>
      </c>
      <c r="AN105" s="38" t="s">
        <v>49</v>
      </c>
      <c r="AO105" s="107" t="s">
        <v>808</v>
      </c>
      <c r="AP105" s="38" t="s">
        <v>49</v>
      </c>
      <c r="AQ105" s="107" t="s">
        <v>806</v>
      </c>
      <c r="AR105" s="38" t="s">
        <v>49</v>
      </c>
      <c r="AS105" s="107" t="s">
        <v>807</v>
      </c>
      <c r="AT105" s="107" t="s">
        <v>562</v>
      </c>
    </row>
    <row r="106" spans="1:46" s="108" customFormat="1" ht="180.75" thickBot="1" x14ac:dyDescent="0.3">
      <c r="A106" s="14">
        <v>124</v>
      </c>
      <c r="B106" s="10" t="s">
        <v>563</v>
      </c>
      <c r="C106" s="10" t="s">
        <v>563</v>
      </c>
      <c r="D106" s="139" t="s">
        <v>552</v>
      </c>
      <c r="E106" s="140" t="s">
        <v>564</v>
      </c>
      <c r="F106" s="12">
        <v>3110202</v>
      </c>
      <c r="G106" s="97"/>
      <c r="H106" s="12" t="s">
        <v>196</v>
      </c>
      <c r="I106" s="99" t="s">
        <v>108</v>
      </c>
      <c r="J106" s="136" t="s">
        <v>565</v>
      </c>
      <c r="K106" s="98" t="s">
        <v>110</v>
      </c>
      <c r="L106" s="98" t="s">
        <v>193</v>
      </c>
      <c r="M106" s="98" t="s">
        <v>110</v>
      </c>
      <c r="N106" s="137" t="s">
        <v>233</v>
      </c>
      <c r="O106" s="110" t="s">
        <v>233</v>
      </c>
      <c r="P106" s="103" t="s">
        <v>233</v>
      </c>
      <c r="Q106" s="112" t="s">
        <v>233</v>
      </c>
      <c r="R106" s="38"/>
      <c r="S106" s="16">
        <v>1062757</v>
      </c>
      <c r="T106" s="38"/>
      <c r="U106" s="12"/>
      <c r="V106" s="38"/>
      <c r="W106" s="16">
        <v>1062757</v>
      </c>
      <c r="X106" s="16"/>
      <c r="Y106" s="16">
        <f t="shared" si="6"/>
        <v>1062757</v>
      </c>
      <c r="Z106" s="105">
        <f t="shared" si="8"/>
        <v>1</v>
      </c>
      <c r="AA106" s="113" t="s">
        <v>233</v>
      </c>
      <c r="AB106" s="38"/>
      <c r="AC106" s="38"/>
      <c r="AD106" s="12" t="s">
        <v>50</v>
      </c>
      <c r="AE106" s="114" t="s">
        <v>233</v>
      </c>
      <c r="AF106" s="12" t="s">
        <v>181</v>
      </c>
      <c r="AG106" s="12" t="s">
        <v>181</v>
      </c>
      <c r="AH106" s="12" t="s">
        <v>181</v>
      </c>
      <c r="AI106" s="12" t="s">
        <v>181</v>
      </c>
      <c r="AJ106" s="12" t="s">
        <v>181</v>
      </c>
      <c r="AK106" s="12" t="s">
        <v>49</v>
      </c>
      <c r="AL106" s="38" t="s">
        <v>516</v>
      </c>
      <c r="AM106" s="38" t="s">
        <v>181</v>
      </c>
      <c r="AN106" s="38" t="s">
        <v>49</v>
      </c>
      <c r="AO106" s="107" t="s">
        <v>808</v>
      </c>
      <c r="AP106" s="38" t="s">
        <v>49</v>
      </c>
      <c r="AQ106" s="107" t="s">
        <v>806</v>
      </c>
      <c r="AR106" s="38" t="s">
        <v>49</v>
      </c>
      <c r="AS106" s="107" t="s">
        <v>807</v>
      </c>
      <c r="AT106" s="107" t="s">
        <v>562</v>
      </c>
    </row>
    <row r="107" spans="1:46" s="108" customFormat="1" ht="180.75" thickBot="1" x14ac:dyDescent="0.3">
      <c r="A107" s="14">
        <v>126</v>
      </c>
      <c r="B107" s="10" t="s">
        <v>566</v>
      </c>
      <c r="C107" s="10" t="s">
        <v>566</v>
      </c>
      <c r="D107" s="10" t="s">
        <v>525</v>
      </c>
      <c r="E107" s="17" t="s">
        <v>433</v>
      </c>
      <c r="F107" s="12">
        <v>3110202</v>
      </c>
      <c r="G107" s="97" t="s">
        <v>418</v>
      </c>
      <c r="H107" s="12" t="s">
        <v>196</v>
      </c>
      <c r="I107" s="99" t="s">
        <v>108</v>
      </c>
      <c r="J107" s="136" t="s">
        <v>567</v>
      </c>
      <c r="K107" s="98" t="s">
        <v>110</v>
      </c>
      <c r="L107" s="98" t="s">
        <v>111</v>
      </c>
      <c r="M107" s="98" t="s">
        <v>110</v>
      </c>
      <c r="N107" s="137" t="s">
        <v>233</v>
      </c>
      <c r="O107" s="110" t="s">
        <v>233</v>
      </c>
      <c r="P107" s="103" t="s">
        <v>233</v>
      </c>
      <c r="Q107" s="112" t="s">
        <v>233</v>
      </c>
      <c r="R107" s="38"/>
      <c r="S107" s="16">
        <v>5000000</v>
      </c>
      <c r="T107" s="38"/>
      <c r="U107" s="12"/>
      <c r="V107" s="38"/>
      <c r="W107" s="16">
        <v>5000000</v>
      </c>
      <c r="X107" s="16"/>
      <c r="Y107" s="16">
        <f t="shared" si="6"/>
        <v>5000000</v>
      </c>
      <c r="Z107" s="105">
        <f t="shared" si="8"/>
        <v>1</v>
      </c>
      <c r="AA107" s="113" t="s">
        <v>233</v>
      </c>
      <c r="AB107" s="38"/>
      <c r="AC107" s="38"/>
      <c r="AD107" s="12" t="s">
        <v>50</v>
      </c>
      <c r="AE107" s="114" t="s">
        <v>233</v>
      </c>
      <c r="AF107" s="12" t="s">
        <v>181</v>
      </c>
      <c r="AG107" s="12" t="s">
        <v>181</v>
      </c>
      <c r="AH107" s="12" t="s">
        <v>181</v>
      </c>
      <c r="AI107" s="12" t="s">
        <v>181</v>
      </c>
      <c r="AJ107" s="12" t="s">
        <v>181</v>
      </c>
      <c r="AK107" s="12" t="s">
        <v>49</v>
      </c>
      <c r="AL107" s="38" t="s">
        <v>516</v>
      </c>
      <c r="AM107" s="38" t="s">
        <v>181</v>
      </c>
      <c r="AN107" s="38" t="s">
        <v>49</v>
      </c>
      <c r="AO107" s="107" t="s">
        <v>808</v>
      </c>
      <c r="AP107" s="38" t="s">
        <v>49</v>
      </c>
      <c r="AQ107" s="107" t="s">
        <v>806</v>
      </c>
      <c r="AR107" s="38" t="s">
        <v>49</v>
      </c>
      <c r="AS107" s="107" t="s">
        <v>807</v>
      </c>
      <c r="AT107" s="107" t="s">
        <v>568</v>
      </c>
    </row>
    <row r="108" spans="1:46" s="108" customFormat="1" ht="180.75" thickBot="1" x14ac:dyDescent="0.3">
      <c r="A108" s="14">
        <v>127</v>
      </c>
      <c r="B108" s="10" t="s">
        <v>569</v>
      </c>
      <c r="C108" s="10" t="s">
        <v>569</v>
      </c>
      <c r="D108" s="10" t="s">
        <v>525</v>
      </c>
      <c r="E108" s="17" t="s">
        <v>433</v>
      </c>
      <c r="F108" s="12">
        <v>3110202</v>
      </c>
      <c r="G108" s="97" t="s">
        <v>418</v>
      </c>
      <c r="H108" s="12" t="s">
        <v>196</v>
      </c>
      <c r="I108" s="99" t="s">
        <v>108</v>
      </c>
      <c r="J108" s="136" t="s">
        <v>570</v>
      </c>
      <c r="K108" s="98" t="s">
        <v>110</v>
      </c>
      <c r="L108" s="98" t="s">
        <v>111</v>
      </c>
      <c r="M108" s="98" t="s">
        <v>110</v>
      </c>
      <c r="N108" s="137" t="s">
        <v>233</v>
      </c>
      <c r="O108" s="110" t="s">
        <v>233</v>
      </c>
      <c r="P108" s="103" t="s">
        <v>233</v>
      </c>
      <c r="Q108" s="112" t="s">
        <v>233</v>
      </c>
      <c r="R108" s="38"/>
      <c r="S108" s="16">
        <v>5000000</v>
      </c>
      <c r="T108" s="38"/>
      <c r="U108" s="12"/>
      <c r="V108" s="38"/>
      <c r="W108" s="16">
        <v>5000000</v>
      </c>
      <c r="X108" s="16"/>
      <c r="Y108" s="16">
        <f t="shared" si="6"/>
        <v>5000000</v>
      </c>
      <c r="Z108" s="105">
        <f t="shared" si="8"/>
        <v>1</v>
      </c>
      <c r="AA108" s="113" t="s">
        <v>233</v>
      </c>
      <c r="AB108" s="38"/>
      <c r="AC108" s="38"/>
      <c r="AD108" s="12" t="s">
        <v>50</v>
      </c>
      <c r="AE108" s="114" t="s">
        <v>233</v>
      </c>
      <c r="AF108" s="12" t="s">
        <v>181</v>
      </c>
      <c r="AG108" s="12" t="s">
        <v>181</v>
      </c>
      <c r="AH108" s="12" t="s">
        <v>181</v>
      </c>
      <c r="AI108" s="12" t="s">
        <v>181</v>
      </c>
      <c r="AJ108" s="12" t="s">
        <v>181</v>
      </c>
      <c r="AK108" s="12" t="s">
        <v>49</v>
      </c>
      <c r="AL108" s="38" t="s">
        <v>516</v>
      </c>
      <c r="AM108" s="38" t="s">
        <v>181</v>
      </c>
      <c r="AN108" s="38" t="s">
        <v>49</v>
      </c>
      <c r="AO108" s="107" t="s">
        <v>808</v>
      </c>
      <c r="AP108" s="38" t="s">
        <v>49</v>
      </c>
      <c r="AQ108" s="107" t="s">
        <v>806</v>
      </c>
      <c r="AR108" s="38" t="s">
        <v>49</v>
      </c>
      <c r="AS108" s="107" t="s">
        <v>807</v>
      </c>
      <c r="AT108" s="107" t="s">
        <v>568</v>
      </c>
    </row>
    <row r="109" spans="1:46" s="108" customFormat="1" ht="180.75" thickBot="1" x14ac:dyDescent="0.3">
      <c r="A109" s="14">
        <v>128</v>
      </c>
      <c r="B109" s="10" t="s">
        <v>571</v>
      </c>
      <c r="C109" s="10" t="s">
        <v>571</v>
      </c>
      <c r="D109" s="10" t="s">
        <v>530</v>
      </c>
      <c r="E109" s="17" t="s">
        <v>104</v>
      </c>
      <c r="F109" s="12">
        <v>3110202</v>
      </c>
      <c r="G109" s="97" t="s">
        <v>350</v>
      </c>
      <c r="H109" s="12" t="s">
        <v>196</v>
      </c>
      <c r="I109" s="99" t="s">
        <v>108</v>
      </c>
      <c r="J109" s="136" t="s">
        <v>572</v>
      </c>
      <c r="K109" s="98" t="s">
        <v>110</v>
      </c>
      <c r="L109" s="98" t="s">
        <v>89</v>
      </c>
      <c r="M109" s="98" t="s">
        <v>110</v>
      </c>
      <c r="N109" s="137" t="s">
        <v>233</v>
      </c>
      <c r="O109" s="110" t="s">
        <v>233</v>
      </c>
      <c r="P109" s="103" t="s">
        <v>233</v>
      </c>
      <c r="Q109" s="112" t="s">
        <v>233</v>
      </c>
      <c r="R109" s="38"/>
      <c r="S109" s="16">
        <v>3493152</v>
      </c>
      <c r="T109" s="38"/>
      <c r="U109" s="12"/>
      <c r="V109" s="38"/>
      <c r="W109" s="16">
        <v>3493152</v>
      </c>
      <c r="X109" s="16"/>
      <c r="Y109" s="16">
        <f t="shared" si="6"/>
        <v>3493152</v>
      </c>
      <c r="Z109" s="105">
        <f t="shared" si="8"/>
        <v>1</v>
      </c>
      <c r="AA109" s="16">
        <v>2389398.7999999998</v>
      </c>
      <c r="AB109" s="38"/>
      <c r="AC109" s="38"/>
      <c r="AD109" s="12" t="s">
        <v>50</v>
      </c>
      <c r="AE109" s="106">
        <f t="shared" si="7"/>
        <v>0.68402371268126894</v>
      </c>
      <c r="AF109" s="12" t="s">
        <v>181</v>
      </c>
      <c r="AG109" s="12" t="s">
        <v>181</v>
      </c>
      <c r="AH109" s="12" t="s">
        <v>181</v>
      </c>
      <c r="AI109" s="12" t="s">
        <v>181</v>
      </c>
      <c r="AJ109" s="12" t="s">
        <v>181</v>
      </c>
      <c r="AK109" s="12" t="s">
        <v>49</v>
      </c>
      <c r="AL109" s="38" t="s">
        <v>516</v>
      </c>
      <c r="AM109" s="38" t="s">
        <v>181</v>
      </c>
      <c r="AN109" s="38" t="s">
        <v>49</v>
      </c>
      <c r="AO109" s="107" t="s">
        <v>808</v>
      </c>
      <c r="AP109" s="38" t="s">
        <v>49</v>
      </c>
      <c r="AQ109" s="107" t="s">
        <v>806</v>
      </c>
      <c r="AR109" s="38" t="s">
        <v>49</v>
      </c>
      <c r="AS109" s="107" t="s">
        <v>807</v>
      </c>
      <c r="AT109" s="107" t="s">
        <v>573</v>
      </c>
    </row>
    <row r="110" spans="1:46" s="108" customFormat="1" ht="180.75" thickBot="1" x14ac:dyDescent="0.3">
      <c r="A110" s="14">
        <v>129</v>
      </c>
      <c r="B110" s="10" t="s">
        <v>574</v>
      </c>
      <c r="C110" s="10" t="s">
        <v>574</v>
      </c>
      <c r="D110" s="10" t="s">
        <v>525</v>
      </c>
      <c r="E110" s="17" t="s">
        <v>433</v>
      </c>
      <c r="F110" s="12">
        <v>3110202</v>
      </c>
      <c r="G110" s="97" t="s">
        <v>418</v>
      </c>
      <c r="H110" s="12" t="s">
        <v>196</v>
      </c>
      <c r="I110" s="99" t="s">
        <v>108</v>
      </c>
      <c r="J110" s="136" t="s">
        <v>575</v>
      </c>
      <c r="K110" s="98" t="s">
        <v>110</v>
      </c>
      <c r="L110" s="98" t="s">
        <v>111</v>
      </c>
      <c r="M110" s="98" t="s">
        <v>110</v>
      </c>
      <c r="N110" s="137" t="s">
        <v>233</v>
      </c>
      <c r="O110" s="110" t="s">
        <v>233</v>
      </c>
      <c r="P110" s="103" t="s">
        <v>233</v>
      </c>
      <c r="Q110" s="112" t="s">
        <v>233</v>
      </c>
      <c r="R110" s="38"/>
      <c r="S110" s="16">
        <v>4997899</v>
      </c>
      <c r="T110" s="38"/>
      <c r="U110" s="12"/>
      <c r="V110" s="38"/>
      <c r="W110" s="16">
        <v>4997899</v>
      </c>
      <c r="X110" s="16"/>
      <c r="Y110" s="16">
        <f t="shared" si="6"/>
        <v>4997899</v>
      </c>
      <c r="Z110" s="105">
        <f t="shared" si="8"/>
        <v>1</v>
      </c>
      <c r="AA110" s="16">
        <v>4996607.2</v>
      </c>
      <c r="AB110" s="38"/>
      <c r="AC110" s="38"/>
      <c r="AD110" s="12" t="s">
        <v>50</v>
      </c>
      <c r="AE110" s="106">
        <f t="shared" si="7"/>
        <v>0.99974153139149069</v>
      </c>
      <c r="AF110" s="12" t="s">
        <v>181</v>
      </c>
      <c r="AG110" s="12" t="s">
        <v>181</v>
      </c>
      <c r="AH110" s="12" t="s">
        <v>181</v>
      </c>
      <c r="AI110" s="12" t="s">
        <v>181</v>
      </c>
      <c r="AJ110" s="12" t="s">
        <v>181</v>
      </c>
      <c r="AK110" s="12" t="s">
        <v>49</v>
      </c>
      <c r="AL110" s="38" t="s">
        <v>516</v>
      </c>
      <c r="AM110" s="38" t="s">
        <v>181</v>
      </c>
      <c r="AN110" s="38" t="s">
        <v>49</v>
      </c>
      <c r="AO110" s="107" t="s">
        <v>808</v>
      </c>
      <c r="AP110" s="38" t="s">
        <v>49</v>
      </c>
      <c r="AQ110" s="107" t="s">
        <v>806</v>
      </c>
      <c r="AR110" s="38" t="s">
        <v>49</v>
      </c>
      <c r="AS110" s="107" t="s">
        <v>807</v>
      </c>
      <c r="AT110" s="107" t="s">
        <v>576</v>
      </c>
    </row>
    <row r="111" spans="1:46" s="108" customFormat="1" ht="180.75" thickBot="1" x14ac:dyDescent="0.3">
      <c r="A111" s="14">
        <v>130</v>
      </c>
      <c r="B111" s="10" t="s">
        <v>577</v>
      </c>
      <c r="C111" s="10" t="s">
        <v>577</v>
      </c>
      <c r="D111" s="10" t="s">
        <v>530</v>
      </c>
      <c r="E111" s="17" t="s">
        <v>104</v>
      </c>
      <c r="F111" s="12">
        <v>3110202</v>
      </c>
      <c r="G111" s="97" t="s">
        <v>350</v>
      </c>
      <c r="H111" s="12" t="s">
        <v>196</v>
      </c>
      <c r="I111" s="99" t="s">
        <v>108</v>
      </c>
      <c r="J111" s="136" t="s">
        <v>532</v>
      </c>
      <c r="K111" s="98" t="s">
        <v>110</v>
      </c>
      <c r="L111" s="98" t="s">
        <v>89</v>
      </c>
      <c r="M111" s="98" t="s">
        <v>110</v>
      </c>
      <c r="N111" s="137" t="s">
        <v>233</v>
      </c>
      <c r="O111" s="110" t="s">
        <v>233</v>
      </c>
      <c r="P111" s="103" t="s">
        <v>233</v>
      </c>
      <c r="Q111" s="112" t="s">
        <v>233</v>
      </c>
      <c r="R111" s="38"/>
      <c r="S111" s="16">
        <v>2998590</v>
      </c>
      <c r="T111" s="38"/>
      <c r="U111" s="12"/>
      <c r="V111" s="38"/>
      <c r="W111" s="16">
        <v>2998590</v>
      </c>
      <c r="X111" s="16"/>
      <c r="Y111" s="16">
        <f t="shared" ref="Y111:Y170" si="10">W111+X111</f>
        <v>2998590</v>
      </c>
      <c r="Z111" s="105">
        <f t="shared" si="8"/>
        <v>1</v>
      </c>
      <c r="AA111" s="16">
        <v>2898110.3600000003</v>
      </c>
      <c r="AB111" s="38"/>
      <c r="AC111" s="38"/>
      <c r="AD111" s="12" t="s">
        <v>50</v>
      </c>
      <c r="AE111" s="106">
        <f t="shared" ref="AE111:AE170" si="11">AA111/Y111*100%</f>
        <v>0.96649103745427034</v>
      </c>
      <c r="AF111" s="12" t="s">
        <v>181</v>
      </c>
      <c r="AG111" s="12" t="s">
        <v>181</v>
      </c>
      <c r="AH111" s="12" t="s">
        <v>181</v>
      </c>
      <c r="AI111" s="12" t="s">
        <v>181</v>
      </c>
      <c r="AJ111" s="12" t="s">
        <v>181</v>
      </c>
      <c r="AK111" s="12" t="s">
        <v>49</v>
      </c>
      <c r="AL111" s="38" t="s">
        <v>516</v>
      </c>
      <c r="AM111" s="38" t="s">
        <v>181</v>
      </c>
      <c r="AN111" s="38" t="s">
        <v>49</v>
      </c>
      <c r="AO111" s="107" t="s">
        <v>808</v>
      </c>
      <c r="AP111" s="38" t="s">
        <v>49</v>
      </c>
      <c r="AQ111" s="107" t="s">
        <v>806</v>
      </c>
      <c r="AR111" s="38" t="s">
        <v>49</v>
      </c>
      <c r="AS111" s="107" t="s">
        <v>807</v>
      </c>
      <c r="AT111" s="107" t="s">
        <v>578</v>
      </c>
    </row>
    <row r="112" spans="1:46" s="108" customFormat="1" ht="180.75" thickBot="1" x14ac:dyDescent="0.3">
      <c r="A112" s="14">
        <v>131</v>
      </c>
      <c r="B112" s="25" t="s">
        <v>579</v>
      </c>
      <c r="C112" s="10" t="s">
        <v>579</v>
      </c>
      <c r="D112" s="10" t="s">
        <v>810</v>
      </c>
      <c r="E112" s="17" t="s">
        <v>809</v>
      </c>
      <c r="F112" s="12">
        <v>3110202</v>
      </c>
      <c r="G112" s="97" t="s">
        <v>418</v>
      </c>
      <c r="H112" s="12" t="s">
        <v>196</v>
      </c>
      <c r="I112" s="99" t="s">
        <v>108</v>
      </c>
      <c r="J112" s="136" t="s">
        <v>580</v>
      </c>
      <c r="K112" s="98" t="s">
        <v>300</v>
      </c>
      <c r="L112" s="98" t="s">
        <v>419</v>
      </c>
      <c r="M112" s="98" t="s">
        <v>300</v>
      </c>
      <c r="N112" s="137" t="s">
        <v>233</v>
      </c>
      <c r="O112" s="110" t="s">
        <v>233</v>
      </c>
      <c r="P112" s="103" t="s">
        <v>233</v>
      </c>
      <c r="Q112" s="112" t="s">
        <v>233</v>
      </c>
      <c r="R112" s="38"/>
      <c r="S112" s="16">
        <v>2490182</v>
      </c>
      <c r="T112" s="38"/>
      <c r="U112" s="12"/>
      <c r="V112" s="38"/>
      <c r="W112" s="16">
        <v>2490182</v>
      </c>
      <c r="X112" s="16"/>
      <c r="Y112" s="16">
        <f t="shared" si="10"/>
        <v>2490182</v>
      </c>
      <c r="Z112" s="105">
        <f t="shared" si="8"/>
        <v>1</v>
      </c>
      <c r="AA112" s="16">
        <v>0</v>
      </c>
      <c r="AB112" s="38"/>
      <c r="AC112" s="38"/>
      <c r="AD112" s="12"/>
      <c r="AE112" s="106">
        <f t="shared" si="11"/>
        <v>0</v>
      </c>
      <c r="AF112" s="12" t="s">
        <v>181</v>
      </c>
      <c r="AG112" s="12" t="s">
        <v>181</v>
      </c>
      <c r="AH112" s="12" t="s">
        <v>181</v>
      </c>
      <c r="AI112" s="12" t="s">
        <v>181</v>
      </c>
      <c r="AJ112" s="12" t="s">
        <v>181</v>
      </c>
      <c r="AK112" s="12" t="s">
        <v>49</v>
      </c>
      <c r="AL112" s="38"/>
      <c r="AM112" s="38" t="s">
        <v>181</v>
      </c>
      <c r="AN112" s="38" t="s">
        <v>49</v>
      </c>
      <c r="AO112" s="107" t="s">
        <v>808</v>
      </c>
      <c r="AP112" s="38" t="s">
        <v>49</v>
      </c>
      <c r="AQ112" s="107" t="s">
        <v>806</v>
      </c>
      <c r="AR112" s="38" t="s">
        <v>49</v>
      </c>
      <c r="AS112" s="107" t="s">
        <v>807</v>
      </c>
      <c r="AT112" s="107"/>
    </row>
    <row r="113" spans="1:138" s="15" customFormat="1" ht="180.75" thickBot="1" x14ac:dyDescent="0.3">
      <c r="A113" s="14">
        <v>134</v>
      </c>
      <c r="B113" s="10" t="s">
        <v>581</v>
      </c>
      <c r="C113" s="10" t="s">
        <v>582</v>
      </c>
      <c r="D113" s="10" t="s">
        <v>583</v>
      </c>
      <c r="E113" s="17" t="s">
        <v>584</v>
      </c>
      <c r="F113" s="12">
        <v>3112299</v>
      </c>
      <c r="G113" s="97" t="s">
        <v>349</v>
      </c>
      <c r="H113" s="14" t="s">
        <v>196</v>
      </c>
      <c r="I113" s="22" t="s">
        <v>108</v>
      </c>
      <c r="J113" s="34" t="s">
        <v>585</v>
      </c>
      <c r="K113" s="13" t="s">
        <v>229</v>
      </c>
      <c r="L113" s="13" t="s">
        <v>229</v>
      </c>
      <c r="M113" s="13" t="s">
        <v>229</v>
      </c>
      <c r="N113" s="141" t="s">
        <v>233</v>
      </c>
      <c r="O113" s="110" t="s">
        <v>233</v>
      </c>
      <c r="P113" s="103" t="s">
        <v>143</v>
      </c>
      <c r="Q113" s="51" t="s">
        <v>143</v>
      </c>
      <c r="R113" s="35">
        <v>16001452</v>
      </c>
      <c r="S113" s="35">
        <v>16001452</v>
      </c>
      <c r="U113" s="15" t="s">
        <v>586</v>
      </c>
      <c r="V113" s="15" t="s">
        <v>587</v>
      </c>
      <c r="W113" s="16">
        <v>16001452</v>
      </c>
      <c r="X113" s="15" t="s">
        <v>587</v>
      </c>
      <c r="Y113" s="113" t="s">
        <v>233</v>
      </c>
      <c r="Z113" s="116" t="s">
        <v>233</v>
      </c>
      <c r="AA113" s="35">
        <v>16001452</v>
      </c>
      <c r="AC113" s="15">
        <v>0</v>
      </c>
      <c r="AD113" s="15" t="s">
        <v>50</v>
      </c>
      <c r="AE113" s="114" t="s">
        <v>233</v>
      </c>
      <c r="AF113" s="12" t="s">
        <v>181</v>
      </c>
      <c r="AG113" s="12" t="s">
        <v>181</v>
      </c>
      <c r="AH113" s="12" t="s">
        <v>181</v>
      </c>
      <c r="AI113" s="12" t="s">
        <v>181</v>
      </c>
      <c r="AJ113" s="12" t="s">
        <v>181</v>
      </c>
      <c r="AK113" s="12" t="s">
        <v>49</v>
      </c>
      <c r="AL113" s="15" t="s">
        <v>516</v>
      </c>
      <c r="AM113" s="38" t="s">
        <v>181</v>
      </c>
      <c r="AN113" s="38" t="s">
        <v>49</v>
      </c>
      <c r="AO113" s="107" t="s">
        <v>808</v>
      </c>
      <c r="AP113" s="38" t="s">
        <v>49</v>
      </c>
      <c r="AQ113" s="107" t="s">
        <v>806</v>
      </c>
      <c r="AR113" s="38" t="s">
        <v>49</v>
      </c>
      <c r="AS113" s="107" t="s">
        <v>807</v>
      </c>
      <c r="AT113" s="15" t="s">
        <v>588</v>
      </c>
      <c r="AU113" s="119"/>
      <c r="AV113" s="119"/>
      <c r="AW113" s="119"/>
      <c r="AX113" s="119"/>
      <c r="AY113" s="119"/>
      <c r="AZ113" s="119"/>
      <c r="BA113" s="119"/>
      <c r="BB113" s="119"/>
      <c r="BC113" s="119"/>
      <c r="BD113" s="119"/>
      <c r="BE113" s="119"/>
      <c r="BF113" s="119"/>
      <c r="BG113" s="119"/>
      <c r="BH113" s="119"/>
      <c r="BI113" s="119"/>
      <c r="BJ113" s="119"/>
      <c r="BK113" s="119"/>
      <c r="BL113" s="119"/>
      <c r="BM113" s="119"/>
      <c r="BN113" s="119"/>
      <c r="BO113" s="119"/>
      <c r="BP113" s="119"/>
      <c r="BQ113" s="119"/>
      <c r="BR113" s="119"/>
      <c r="BS113" s="119"/>
      <c r="BT113" s="119"/>
      <c r="BU113" s="119"/>
      <c r="BV113" s="119"/>
      <c r="BW113" s="119"/>
      <c r="BX113" s="119"/>
      <c r="BY113" s="119"/>
      <c r="BZ113" s="119"/>
      <c r="CA113" s="119"/>
      <c r="CB113" s="119"/>
      <c r="CC113" s="119"/>
      <c r="CD113" s="119"/>
      <c r="CE113" s="119"/>
      <c r="CF113" s="119"/>
      <c r="CG113" s="119"/>
      <c r="CH113" s="119"/>
      <c r="CI113" s="119"/>
      <c r="CJ113" s="119"/>
      <c r="CK113" s="119"/>
      <c r="CL113" s="119"/>
      <c r="CM113" s="119"/>
      <c r="CN113" s="119"/>
      <c r="CO113" s="119"/>
      <c r="CP113" s="119"/>
      <c r="CQ113" s="119"/>
      <c r="CR113" s="119"/>
      <c r="CS113" s="119"/>
      <c r="CT113" s="119"/>
      <c r="CU113" s="119"/>
      <c r="CV113" s="119"/>
      <c r="CW113" s="119"/>
      <c r="CX113" s="119"/>
      <c r="CY113" s="119"/>
      <c r="CZ113" s="119"/>
      <c r="DA113" s="119"/>
      <c r="DB113" s="119"/>
      <c r="DC113" s="119"/>
      <c r="DD113" s="119"/>
      <c r="DE113" s="119"/>
      <c r="DF113" s="119"/>
      <c r="DG113" s="119"/>
      <c r="DH113" s="119"/>
      <c r="DI113" s="119"/>
      <c r="DJ113" s="119"/>
      <c r="DK113" s="119"/>
      <c r="DL113" s="119"/>
      <c r="DM113" s="119"/>
      <c r="DN113" s="119"/>
      <c r="DO113" s="119"/>
      <c r="DP113" s="119"/>
      <c r="DQ113" s="119"/>
      <c r="DR113" s="119"/>
      <c r="DS113" s="119"/>
      <c r="DT113" s="119"/>
      <c r="DU113" s="119"/>
      <c r="DV113" s="119"/>
      <c r="DW113" s="119"/>
      <c r="DX113" s="119"/>
      <c r="DY113" s="119"/>
      <c r="DZ113" s="119"/>
      <c r="EA113" s="119"/>
      <c r="EB113" s="119"/>
      <c r="EC113" s="119"/>
      <c r="ED113" s="119"/>
      <c r="EE113" s="119"/>
      <c r="EF113" s="119"/>
      <c r="EG113" s="119"/>
      <c r="EH113" s="119"/>
    </row>
    <row r="114" spans="1:138" s="15" customFormat="1" ht="59.1" customHeight="1" thickBot="1" x14ac:dyDescent="0.3">
      <c r="A114" s="14">
        <v>135</v>
      </c>
      <c r="B114" s="10" t="s">
        <v>589</v>
      </c>
      <c r="C114" s="10" t="s">
        <v>589</v>
      </c>
      <c r="D114" s="10" t="s">
        <v>583</v>
      </c>
      <c r="E114" s="17" t="s">
        <v>590</v>
      </c>
      <c r="F114" s="12">
        <v>3112299</v>
      </c>
      <c r="G114" s="97" t="s">
        <v>349</v>
      </c>
      <c r="H114" s="14" t="s">
        <v>196</v>
      </c>
      <c r="I114" s="22" t="s">
        <v>108</v>
      </c>
      <c r="J114" s="34" t="s">
        <v>585</v>
      </c>
      <c r="K114" s="13" t="s">
        <v>229</v>
      </c>
      <c r="L114" s="13" t="s">
        <v>229</v>
      </c>
      <c r="M114" s="13" t="s">
        <v>229</v>
      </c>
      <c r="N114" s="141" t="s">
        <v>233</v>
      </c>
      <c r="O114" s="110" t="s">
        <v>233</v>
      </c>
      <c r="P114" s="103" t="s">
        <v>591</v>
      </c>
      <c r="Q114" s="51" t="s">
        <v>591</v>
      </c>
      <c r="R114" s="35">
        <v>6098024</v>
      </c>
      <c r="S114" s="35">
        <v>6098024</v>
      </c>
      <c r="U114" s="15" t="s">
        <v>586</v>
      </c>
      <c r="V114" s="15" t="s">
        <v>587</v>
      </c>
      <c r="W114" s="16">
        <v>6098024</v>
      </c>
      <c r="X114" s="15" t="s">
        <v>587</v>
      </c>
      <c r="Y114" s="113" t="s">
        <v>233</v>
      </c>
      <c r="Z114" s="116" t="s">
        <v>233</v>
      </c>
      <c r="AA114" s="36">
        <v>6098024</v>
      </c>
      <c r="AC114" s="15">
        <v>0</v>
      </c>
      <c r="AD114" s="15" t="s">
        <v>50</v>
      </c>
      <c r="AE114" s="114" t="s">
        <v>233</v>
      </c>
      <c r="AF114" s="12" t="s">
        <v>181</v>
      </c>
      <c r="AG114" s="12" t="s">
        <v>181</v>
      </c>
      <c r="AH114" s="12" t="s">
        <v>181</v>
      </c>
      <c r="AI114" s="12" t="s">
        <v>181</v>
      </c>
      <c r="AJ114" s="12" t="s">
        <v>181</v>
      </c>
      <c r="AK114" s="12" t="s">
        <v>49</v>
      </c>
      <c r="AM114" s="38" t="s">
        <v>181</v>
      </c>
      <c r="AN114" s="38" t="s">
        <v>49</v>
      </c>
      <c r="AO114" s="107" t="s">
        <v>808</v>
      </c>
      <c r="AP114" s="38" t="s">
        <v>49</v>
      </c>
      <c r="AQ114" s="107" t="s">
        <v>806</v>
      </c>
      <c r="AR114" s="38" t="s">
        <v>49</v>
      </c>
      <c r="AS114" s="107" t="s">
        <v>807</v>
      </c>
      <c r="AT114" s="15" t="s">
        <v>588</v>
      </c>
      <c r="AU114" s="119"/>
      <c r="AV114" s="119"/>
      <c r="AW114" s="119"/>
      <c r="AX114" s="119"/>
      <c r="AY114" s="119"/>
      <c r="AZ114" s="119"/>
      <c r="BA114" s="119"/>
      <c r="BB114" s="119"/>
      <c r="BC114" s="119"/>
      <c r="BD114" s="119"/>
      <c r="BE114" s="119"/>
      <c r="BF114" s="119"/>
      <c r="BG114" s="119"/>
      <c r="BH114" s="119"/>
      <c r="BI114" s="119"/>
      <c r="BJ114" s="119"/>
      <c r="BK114" s="119"/>
      <c r="BL114" s="119"/>
      <c r="BM114" s="119"/>
      <c r="BN114" s="119"/>
      <c r="BO114" s="119"/>
      <c r="BP114" s="119"/>
      <c r="BQ114" s="119"/>
      <c r="BR114" s="119"/>
      <c r="BS114" s="119"/>
      <c r="BT114" s="119"/>
      <c r="BU114" s="119"/>
      <c r="BV114" s="119"/>
      <c r="BW114" s="119"/>
      <c r="BX114" s="119"/>
      <c r="BY114" s="119"/>
      <c r="BZ114" s="119"/>
      <c r="CA114" s="119"/>
      <c r="CB114" s="119"/>
      <c r="CC114" s="119"/>
      <c r="CD114" s="119"/>
      <c r="CE114" s="119"/>
      <c r="CF114" s="119"/>
      <c r="CG114" s="119"/>
      <c r="CH114" s="119"/>
      <c r="CI114" s="119"/>
      <c r="CJ114" s="119"/>
      <c r="CK114" s="119"/>
      <c r="CL114" s="119"/>
      <c r="CM114" s="119"/>
      <c r="CN114" s="119"/>
      <c r="CO114" s="119"/>
      <c r="CP114" s="119"/>
      <c r="CQ114" s="119"/>
      <c r="CR114" s="119"/>
      <c r="CS114" s="119"/>
      <c r="CT114" s="119"/>
      <c r="CU114" s="119"/>
      <c r="CV114" s="119"/>
      <c r="CW114" s="119"/>
      <c r="CX114" s="119"/>
      <c r="CY114" s="119"/>
      <c r="CZ114" s="119"/>
      <c r="DA114" s="119"/>
      <c r="DB114" s="119"/>
      <c r="DC114" s="119"/>
      <c r="DD114" s="119"/>
      <c r="DE114" s="119"/>
      <c r="DF114" s="119"/>
      <c r="DG114" s="119"/>
      <c r="DH114" s="119"/>
      <c r="DI114" s="119"/>
      <c r="DJ114" s="119"/>
      <c r="DK114" s="119"/>
      <c r="DL114" s="119"/>
      <c r="DM114" s="119"/>
      <c r="DN114" s="119"/>
      <c r="DO114" s="119"/>
      <c r="DP114" s="119"/>
      <c r="DQ114" s="119"/>
      <c r="DR114" s="119"/>
      <c r="DS114" s="119"/>
      <c r="DT114" s="119"/>
      <c r="DU114" s="119"/>
      <c r="DV114" s="119"/>
      <c r="DW114" s="119"/>
      <c r="DX114" s="119"/>
      <c r="DY114" s="119"/>
      <c r="DZ114" s="119"/>
      <c r="EA114" s="119"/>
      <c r="EB114" s="119"/>
      <c r="EC114" s="119"/>
      <c r="ED114" s="119"/>
      <c r="EE114" s="119"/>
      <c r="EF114" s="119"/>
      <c r="EG114" s="119"/>
      <c r="EH114" s="119"/>
    </row>
    <row r="115" spans="1:138" s="15" customFormat="1" ht="83.45" customHeight="1" thickBot="1" x14ac:dyDescent="0.3">
      <c r="A115" s="14">
        <v>137</v>
      </c>
      <c r="B115" s="10" t="s">
        <v>592</v>
      </c>
      <c r="C115" s="10" t="s">
        <v>592</v>
      </c>
      <c r="D115" s="10" t="s">
        <v>583</v>
      </c>
      <c r="E115" s="17" t="s">
        <v>592</v>
      </c>
      <c r="F115" s="12">
        <v>3112299</v>
      </c>
      <c r="G115" s="97" t="s">
        <v>349</v>
      </c>
      <c r="H115" s="14" t="s">
        <v>196</v>
      </c>
      <c r="I115" s="22" t="s">
        <v>108</v>
      </c>
      <c r="J115" s="34" t="s">
        <v>593</v>
      </c>
      <c r="K115" s="13" t="s">
        <v>229</v>
      </c>
      <c r="L115" s="13" t="s">
        <v>229</v>
      </c>
      <c r="M115" s="13" t="s">
        <v>229</v>
      </c>
      <c r="N115" s="15" t="s">
        <v>145</v>
      </c>
      <c r="O115" s="110" t="s">
        <v>233</v>
      </c>
      <c r="P115" s="103" t="s">
        <v>233</v>
      </c>
      <c r="Q115" s="142" t="s">
        <v>233</v>
      </c>
      <c r="R115" s="35">
        <v>8749891</v>
      </c>
      <c r="S115" s="35">
        <v>8749891</v>
      </c>
      <c r="U115" s="15" t="s">
        <v>586</v>
      </c>
      <c r="V115" s="15" t="s">
        <v>587</v>
      </c>
      <c r="W115" s="16">
        <v>8749891</v>
      </c>
      <c r="X115" s="15" t="s">
        <v>587</v>
      </c>
      <c r="Y115" s="113" t="s">
        <v>233</v>
      </c>
      <c r="Z115" s="116" t="s">
        <v>233</v>
      </c>
      <c r="AA115" s="36">
        <v>8749891</v>
      </c>
      <c r="AC115" s="15">
        <v>0</v>
      </c>
      <c r="AD115" s="15" t="s">
        <v>50</v>
      </c>
      <c r="AE115" s="114" t="s">
        <v>233</v>
      </c>
      <c r="AF115" s="12" t="s">
        <v>181</v>
      </c>
      <c r="AG115" s="12" t="s">
        <v>181</v>
      </c>
      <c r="AH115" s="12" t="s">
        <v>181</v>
      </c>
      <c r="AI115" s="12" t="s">
        <v>181</v>
      </c>
      <c r="AJ115" s="12" t="s">
        <v>181</v>
      </c>
      <c r="AK115" s="12" t="s">
        <v>49</v>
      </c>
      <c r="AL115" s="15" t="s">
        <v>516</v>
      </c>
      <c r="AM115" s="38" t="s">
        <v>181</v>
      </c>
      <c r="AN115" s="38" t="s">
        <v>49</v>
      </c>
      <c r="AO115" s="107" t="s">
        <v>808</v>
      </c>
      <c r="AP115" s="38" t="s">
        <v>49</v>
      </c>
      <c r="AQ115" s="107" t="s">
        <v>806</v>
      </c>
      <c r="AR115" s="38" t="s">
        <v>49</v>
      </c>
      <c r="AS115" s="107" t="s">
        <v>807</v>
      </c>
      <c r="AT115" s="15" t="s">
        <v>594</v>
      </c>
      <c r="AU115" s="119"/>
      <c r="AV115" s="119"/>
      <c r="AW115" s="119"/>
      <c r="AX115" s="119"/>
      <c r="AY115" s="119"/>
      <c r="AZ115" s="119"/>
      <c r="BA115" s="119"/>
      <c r="BB115" s="119"/>
      <c r="BC115" s="119"/>
      <c r="BD115" s="119"/>
      <c r="BE115" s="119"/>
      <c r="BF115" s="119"/>
      <c r="BG115" s="119"/>
      <c r="BH115" s="119"/>
      <c r="BI115" s="119"/>
      <c r="BJ115" s="119"/>
      <c r="BK115" s="119"/>
      <c r="BL115" s="119"/>
      <c r="BM115" s="119"/>
      <c r="BN115" s="119"/>
      <c r="BO115" s="119"/>
      <c r="BP115" s="119"/>
      <c r="BQ115" s="119"/>
      <c r="BR115" s="119"/>
      <c r="BS115" s="119"/>
      <c r="BT115" s="119"/>
      <c r="BU115" s="119"/>
      <c r="BV115" s="119"/>
      <c r="BW115" s="119"/>
      <c r="BX115" s="119"/>
      <c r="BY115" s="119"/>
      <c r="BZ115" s="119"/>
      <c r="CA115" s="119"/>
      <c r="CB115" s="119"/>
      <c r="CC115" s="119"/>
      <c r="CD115" s="119"/>
      <c r="CE115" s="119"/>
      <c r="CF115" s="119"/>
      <c r="CG115" s="119"/>
      <c r="CH115" s="119"/>
      <c r="CI115" s="119"/>
      <c r="CJ115" s="119"/>
      <c r="CK115" s="119"/>
      <c r="CL115" s="119"/>
      <c r="CM115" s="119"/>
      <c r="CN115" s="119"/>
      <c r="CO115" s="119"/>
      <c r="CP115" s="119"/>
      <c r="CQ115" s="119"/>
      <c r="CR115" s="119"/>
      <c r="CS115" s="119"/>
      <c r="CT115" s="119"/>
      <c r="CU115" s="119"/>
      <c r="CV115" s="119"/>
      <c r="CW115" s="119"/>
      <c r="CX115" s="119"/>
      <c r="CY115" s="119"/>
      <c r="CZ115" s="119"/>
      <c r="DA115" s="119"/>
      <c r="DB115" s="119"/>
      <c r="DC115" s="119"/>
      <c r="DD115" s="119"/>
      <c r="DE115" s="119"/>
      <c r="DF115" s="119"/>
      <c r="DG115" s="119"/>
      <c r="DH115" s="119"/>
      <c r="DI115" s="119"/>
      <c r="DJ115" s="119"/>
      <c r="DK115" s="119"/>
      <c r="DL115" s="119"/>
      <c r="DM115" s="119"/>
      <c r="DN115" s="119"/>
      <c r="DO115" s="119"/>
      <c r="DP115" s="119"/>
      <c r="DQ115" s="119"/>
      <c r="DR115" s="119"/>
      <c r="DS115" s="119"/>
      <c r="DT115" s="119"/>
      <c r="DU115" s="119"/>
      <c r="DV115" s="119"/>
      <c r="DW115" s="119"/>
      <c r="DX115" s="119"/>
      <c r="DY115" s="119"/>
      <c r="DZ115" s="119"/>
      <c r="EA115" s="119"/>
      <c r="EB115" s="119"/>
      <c r="EC115" s="119"/>
      <c r="ED115" s="119"/>
      <c r="EE115" s="119"/>
      <c r="EF115" s="119"/>
      <c r="EG115" s="119"/>
      <c r="EH115" s="119"/>
    </row>
    <row r="116" spans="1:138" s="15" customFormat="1" ht="41.45" customHeight="1" thickBot="1" x14ac:dyDescent="0.3">
      <c r="A116" s="14">
        <v>138</v>
      </c>
      <c r="B116" s="10" t="s">
        <v>595</v>
      </c>
      <c r="C116" s="10" t="s">
        <v>595</v>
      </c>
      <c r="D116" s="10" t="s">
        <v>583</v>
      </c>
      <c r="E116" s="17" t="s">
        <v>595</v>
      </c>
      <c r="F116" s="12">
        <v>3112299</v>
      </c>
      <c r="G116" s="97" t="s">
        <v>349</v>
      </c>
      <c r="H116" s="14" t="s">
        <v>196</v>
      </c>
      <c r="I116" s="22" t="s">
        <v>108</v>
      </c>
      <c r="J116" s="34" t="s">
        <v>596</v>
      </c>
      <c r="K116" s="13" t="s">
        <v>229</v>
      </c>
      <c r="L116" s="13" t="s">
        <v>229</v>
      </c>
      <c r="M116" s="13" t="s">
        <v>229</v>
      </c>
      <c r="N116" s="15" t="s">
        <v>145</v>
      </c>
      <c r="O116" s="110" t="s">
        <v>233</v>
      </c>
      <c r="P116" s="103" t="s">
        <v>233</v>
      </c>
      <c r="Q116" s="142" t="s">
        <v>233</v>
      </c>
      <c r="R116" s="35">
        <v>20000000</v>
      </c>
      <c r="S116" s="35">
        <v>20000000</v>
      </c>
      <c r="U116" s="15" t="s">
        <v>586</v>
      </c>
      <c r="V116" s="15" t="s">
        <v>587</v>
      </c>
      <c r="W116" s="16">
        <v>20000000</v>
      </c>
      <c r="X116" s="15" t="s">
        <v>587</v>
      </c>
      <c r="Y116" s="113" t="s">
        <v>233</v>
      </c>
      <c r="Z116" s="116" t="s">
        <v>233</v>
      </c>
      <c r="AA116" s="36">
        <v>20000000</v>
      </c>
      <c r="AC116" s="15">
        <v>0</v>
      </c>
      <c r="AD116" s="15" t="s">
        <v>50</v>
      </c>
      <c r="AE116" s="114" t="s">
        <v>233</v>
      </c>
      <c r="AF116" s="12" t="s">
        <v>181</v>
      </c>
      <c r="AG116" s="12" t="s">
        <v>181</v>
      </c>
      <c r="AH116" s="12" t="s">
        <v>181</v>
      </c>
      <c r="AI116" s="12" t="s">
        <v>181</v>
      </c>
      <c r="AJ116" s="12" t="s">
        <v>181</v>
      </c>
      <c r="AK116" s="12" t="s">
        <v>49</v>
      </c>
      <c r="AM116" s="38" t="s">
        <v>181</v>
      </c>
      <c r="AN116" s="38" t="s">
        <v>49</v>
      </c>
      <c r="AO116" s="107" t="s">
        <v>808</v>
      </c>
      <c r="AP116" s="38" t="s">
        <v>49</v>
      </c>
      <c r="AQ116" s="107" t="s">
        <v>806</v>
      </c>
      <c r="AR116" s="38" t="s">
        <v>49</v>
      </c>
      <c r="AS116" s="107" t="s">
        <v>807</v>
      </c>
      <c r="AT116" s="15" t="s">
        <v>588</v>
      </c>
      <c r="AU116" s="119"/>
      <c r="AV116" s="119"/>
      <c r="AW116" s="119"/>
      <c r="AX116" s="119"/>
      <c r="AY116" s="119"/>
      <c r="AZ116" s="119"/>
      <c r="BA116" s="119"/>
      <c r="BB116" s="119"/>
      <c r="BC116" s="119"/>
      <c r="BD116" s="119"/>
      <c r="BE116" s="119"/>
      <c r="BF116" s="119"/>
      <c r="BG116" s="119"/>
      <c r="BH116" s="119"/>
      <c r="BI116" s="119"/>
      <c r="BJ116" s="119"/>
      <c r="BK116" s="119"/>
      <c r="BL116" s="119"/>
      <c r="BM116" s="119"/>
      <c r="BN116" s="119"/>
      <c r="BO116" s="119"/>
      <c r="BP116" s="119"/>
      <c r="BQ116" s="119"/>
      <c r="BR116" s="119"/>
      <c r="BS116" s="119"/>
      <c r="BT116" s="119"/>
      <c r="BU116" s="119"/>
      <c r="BV116" s="119"/>
      <c r="BW116" s="119"/>
      <c r="BX116" s="119"/>
      <c r="BY116" s="119"/>
      <c r="BZ116" s="119"/>
      <c r="CA116" s="119"/>
      <c r="CB116" s="119"/>
      <c r="CC116" s="119"/>
      <c r="CD116" s="119"/>
      <c r="CE116" s="119"/>
      <c r="CF116" s="119"/>
      <c r="CG116" s="119"/>
      <c r="CH116" s="119"/>
      <c r="CI116" s="119"/>
      <c r="CJ116" s="119"/>
      <c r="CK116" s="119"/>
      <c r="CL116" s="119"/>
      <c r="CM116" s="119"/>
      <c r="CN116" s="119"/>
      <c r="CO116" s="119"/>
      <c r="CP116" s="119"/>
      <c r="CQ116" s="119"/>
      <c r="CR116" s="119"/>
      <c r="CS116" s="119"/>
      <c r="CT116" s="119"/>
      <c r="CU116" s="119"/>
      <c r="CV116" s="119"/>
      <c r="CW116" s="119"/>
      <c r="CX116" s="119"/>
      <c r="CY116" s="119"/>
      <c r="CZ116" s="119"/>
      <c r="DA116" s="119"/>
      <c r="DB116" s="119"/>
      <c r="DC116" s="119"/>
      <c r="DD116" s="119"/>
      <c r="DE116" s="119"/>
      <c r="DF116" s="119"/>
      <c r="DG116" s="119"/>
      <c r="DH116" s="119"/>
      <c r="DI116" s="119"/>
      <c r="DJ116" s="119"/>
      <c r="DK116" s="119"/>
      <c r="DL116" s="119"/>
      <c r="DM116" s="119"/>
      <c r="DN116" s="119"/>
      <c r="DO116" s="119"/>
      <c r="DP116" s="119"/>
      <c r="DQ116" s="119"/>
      <c r="DR116" s="119"/>
      <c r="DS116" s="119"/>
      <c r="DT116" s="119"/>
      <c r="DU116" s="119"/>
      <c r="DV116" s="119"/>
      <c r="DW116" s="119"/>
      <c r="DX116" s="119"/>
      <c r="DY116" s="119"/>
      <c r="DZ116" s="119"/>
      <c r="EA116" s="119"/>
      <c r="EB116" s="119"/>
      <c r="EC116" s="119"/>
      <c r="ED116" s="119"/>
      <c r="EE116" s="119"/>
      <c r="EF116" s="119"/>
      <c r="EG116" s="119"/>
      <c r="EH116" s="119"/>
    </row>
    <row r="117" spans="1:138" s="15" customFormat="1" ht="180.75" thickBot="1" x14ac:dyDescent="0.3">
      <c r="A117" s="14">
        <v>139</v>
      </c>
      <c r="B117" s="10" t="s">
        <v>597</v>
      </c>
      <c r="C117" s="10" t="s">
        <v>597</v>
      </c>
      <c r="D117" s="10" t="s">
        <v>242</v>
      </c>
      <c r="E117" s="17" t="s">
        <v>597</v>
      </c>
      <c r="F117" s="14">
        <v>3110402</v>
      </c>
      <c r="G117" s="17" t="s">
        <v>410</v>
      </c>
      <c r="H117" s="14" t="s">
        <v>196</v>
      </c>
      <c r="I117" s="22" t="s">
        <v>108</v>
      </c>
      <c r="J117" s="34" t="s">
        <v>598</v>
      </c>
      <c r="K117" s="13" t="s">
        <v>295</v>
      </c>
      <c r="L117" s="13" t="s">
        <v>296</v>
      </c>
      <c r="M117" s="13" t="s">
        <v>295</v>
      </c>
      <c r="N117" s="141" t="s">
        <v>233</v>
      </c>
      <c r="O117" s="102" t="s">
        <v>187</v>
      </c>
      <c r="P117" s="103">
        <v>42095</v>
      </c>
      <c r="Q117" s="51">
        <v>42095</v>
      </c>
      <c r="R117" s="35">
        <v>1992787.2</v>
      </c>
      <c r="S117" s="35">
        <v>1992787.2</v>
      </c>
      <c r="U117" s="15" t="s">
        <v>586</v>
      </c>
      <c r="V117" s="15" t="s">
        <v>587</v>
      </c>
      <c r="W117" s="16">
        <v>1992787.2</v>
      </c>
      <c r="X117" s="15" t="s">
        <v>587</v>
      </c>
      <c r="Y117" s="113" t="s">
        <v>233</v>
      </c>
      <c r="Z117" s="116" t="s">
        <v>233</v>
      </c>
      <c r="AA117" s="35">
        <v>1992787.2</v>
      </c>
      <c r="AC117" s="141" t="s">
        <v>233</v>
      </c>
      <c r="AD117" s="15" t="s">
        <v>50</v>
      </c>
      <c r="AE117" s="114" t="s">
        <v>233</v>
      </c>
      <c r="AF117" s="12" t="s">
        <v>181</v>
      </c>
      <c r="AG117" s="12" t="s">
        <v>181</v>
      </c>
      <c r="AH117" s="12" t="s">
        <v>181</v>
      </c>
      <c r="AI117" s="12" t="s">
        <v>181</v>
      </c>
      <c r="AJ117" s="12" t="s">
        <v>181</v>
      </c>
      <c r="AK117" s="12" t="s">
        <v>49</v>
      </c>
      <c r="AM117" s="38" t="s">
        <v>181</v>
      </c>
      <c r="AN117" s="38" t="s">
        <v>49</v>
      </c>
      <c r="AO117" s="107" t="s">
        <v>808</v>
      </c>
      <c r="AP117" s="38" t="s">
        <v>49</v>
      </c>
      <c r="AQ117" s="107" t="s">
        <v>806</v>
      </c>
      <c r="AR117" s="38" t="s">
        <v>49</v>
      </c>
      <c r="AS117" s="107" t="s">
        <v>807</v>
      </c>
      <c r="AT117" s="15" t="s">
        <v>599</v>
      </c>
      <c r="AU117" s="119"/>
      <c r="AV117" s="119"/>
      <c r="AW117" s="119"/>
      <c r="AX117" s="119"/>
      <c r="AY117" s="119"/>
      <c r="AZ117" s="119"/>
      <c r="BA117" s="119"/>
      <c r="BB117" s="119"/>
      <c r="BC117" s="119"/>
      <c r="BD117" s="119"/>
      <c r="BE117" s="119"/>
      <c r="BF117" s="119"/>
      <c r="BG117" s="119"/>
      <c r="BH117" s="119"/>
      <c r="BI117" s="119"/>
      <c r="BJ117" s="119"/>
      <c r="BK117" s="119"/>
      <c r="BL117" s="119"/>
      <c r="BM117" s="119"/>
      <c r="BN117" s="119"/>
      <c r="BO117" s="119"/>
      <c r="BP117" s="119"/>
      <c r="BQ117" s="119"/>
      <c r="BR117" s="119"/>
      <c r="BS117" s="119"/>
      <c r="BT117" s="119"/>
      <c r="BU117" s="119"/>
      <c r="BV117" s="119"/>
      <c r="BW117" s="119"/>
      <c r="BX117" s="119"/>
      <c r="BY117" s="119"/>
      <c r="BZ117" s="119"/>
      <c r="CA117" s="119"/>
      <c r="CB117" s="119"/>
      <c r="CC117" s="119"/>
      <c r="CD117" s="119"/>
      <c r="CE117" s="119"/>
      <c r="CF117" s="119"/>
      <c r="CG117" s="119"/>
      <c r="CH117" s="119"/>
      <c r="CI117" s="119"/>
      <c r="CJ117" s="119"/>
      <c r="CK117" s="119"/>
      <c r="CL117" s="119"/>
      <c r="CM117" s="119"/>
      <c r="CN117" s="119"/>
      <c r="CO117" s="119"/>
      <c r="CP117" s="119"/>
      <c r="CQ117" s="119"/>
      <c r="CR117" s="119"/>
      <c r="CS117" s="119"/>
      <c r="CT117" s="119"/>
      <c r="CU117" s="119"/>
      <c r="CV117" s="119"/>
      <c r="CW117" s="119"/>
      <c r="CX117" s="119"/>
      <c r="CY117" s="119"/>
      <c r="CZ117" s="119"/>
      <c r="DA117" s="119"/>
      <c r="DB117" s="119"/>
      <c r="DC117" s="119"/>
      <c r="DD117" s="119"/>
      <c r="DE117" s="119"/>
      <c r="DF117" s="119"/>
      <c r="DG117" s="119"/>
      <c r="DH117" s="119"/>
      <c r="DI117" s="119"/>
      <c r="DJ117" s="119"/>
      <c r="DK117" s="119"/>
      <c r="DL117" s="119"/>
      <c r="DM117" s="119"/>
      <c r="DN117" s="119"/>
      <c r="DO117" s="119"/>
      <c r="DP117" s="119"/>
      <c r="DQ117" s="119"/>
      <c r="DR117" s="119"/>
      <c r="DS117" s="119"/>
      <c r="DT117" s="119"/>
      <c r="DU117" s="119"/>
      <c r="DV117" s="119"/>
      <c r="DW117" s="119"/>
      <c r="DX117" s="119"/>
      <c r="DY117" s="119"/>
      <c r="DZ117" s="119"/>
      <c r="EA117" s="119"/>
      <c r="EB117" s="119"/>
      <c r="EC117" s="119"/>
      <c r="ED117" s="119"/>
      <c r="EE117" s="119"/>
      <c r="EF117" s="119"/>
      <c r="EG117" s="119"/>
      <c r="EH117" s="119"/>
    </row>
    <row r="118" spans="1:138" s="15" customFormat="1" ht="180.75" thickBot="1" x14ac:dyDescent="0.3">
      <c r="A118" s="14">
        <v>140</v>
      </c>
      <c r="B118" s="10" t="s">
        <v>600</v>
      </c>
      <c r="C118" s="10" t="s">
        <v>600</v>
      </c>
      <c r="D118" s="10" t="s">
        <v>242</v>
      </c>
      <c r="E118" s="17" t="s">
        <v>600</v>
      </c>
      <c r="F118" s="14">
        <v>3110402</v>
      </c>
      <c r="G118" s="17" t="s">
        <v>410</v>
      </c>
      <c r="H118" s="14" t="s">
        <v>196</v>
      </c>
      <c r="I118" s="22" t="s">
        <v>108</v>
      </c>
      <c r="J118" s="34" t="s">
        <v>601</v>
      </c>
      <c r="K118" s="13" t="s">
        <v>295</v>
      </c>
      <c r="L118" s="13" t="s">
        <v>296</v>
      </c>
      <c r="M118" s="13" t="s">
        <v>295</v>
      </c>
      <c r="N118" s="141" t="s">
        <v>233</v>
      </c>
      <c r="O118" s="102" t="s">
        <v>591</v>
      </c>
      <c r="P118" s="103">
        <v>43014</v>
      </c>
      <c r="Q118" s="51">
        <v>43014</v>
      </c>
      <c r="R118" s="35">
        <v>4486580</v>
      </c>
      <c r="S118" s="35">
        <v>4486580</v>
      </c>
      <c r="U118" s="15" t="s">
        <v>586</v>
      </c>
      <c r="V118" s="15" t="s">
        <v>587</v>
      </c>
      <c r="W118" s="16">
        <v>4486580</v>
      </c>
      <c r="X118" s="15" t="s">
        <v>587</v>
      </c>
      <c r="Y118" s="113" t="s">
        <v>233</v>
      </c>
      <c r="Z118" s="116" t="s">
        <v>233</v>
      </c>
      <c r="AA118" s="35">
        <v>4486580</v>
      </c>
      <c r="AC118" s="141" t="s">
        <v>233</v>
      </c>
      <c r="AD118" s="15" t="s">
        <v>50</v>
      </c>
      <c r="AE118" s="114" t="s">
        <v>233</v>
      </c>
      <c r="AF118" s="12" t="s">
        <v>181</v>
      </c>
      <c r="AG118" s="12" t="s">
        <v>181</v>
      </c>
      <c r="AH118" s="12" t="s">
        <v>181</v>
      </c>
      <c r="AI118" s="12" t="s">
        <v>181</v>
      </c>
      <c r="AJ118" s="12" t="s">
        <v>181</v>
      </c>
      <c r="AK118" s="12" t="s">
        <v>49</v>
      </c>
      <c r="AM118" s="38" t="s">
        <v>181</v>
      </c>
      <c r="AN118" s="38" t="s">
        <v>49</v>
      </c>
      <c r="AO118" s="107" t="s">
        <v>808</v>
      </c>
      <c r="AP118" s="38" t="s">
        <v>49</v>
      </c>
      <c r="AQ118" s="107" t="s">
        <v>806</v>
      </c>
      <c r="AR118" s="38" t="s">
        <v>49</v>
      </c>
      <c r="AS118" s="107" t="s">
        <v>807</v>
      </c>
      <c r="AT118" s="15" t="s">
        <v>602</v>
      </c>
      <c r="AU118" s="119"/>
      <c r="AV118" s="119"/>
      <c r="AW118" s="119"/>
      <c r="AX118" s="119"/>
      <c r="AY118" s="119"/>
      <c r="AZ118" s="119"/>
      <c r="BA118" s="119"/>
      <c r="BB118" s="119"/>
      <c r="BC118" s="119"/>
      <c r="BD118" s="119"/>
      <c r="BE118" s="119"/>
      <c r="BF118" s="119"/>
      <c r="BG118" s="119"/>
      <c r="BH118" s="119"/>
      <c r="BI118" s="119"/>
      <c r="BJ118" s="119"/>
      <c r="BK118" s="119"/>
      <c r="BL118" s="119"/>
      <c r="BM118" s="119"/>
      <c r="BN118" s="119"/>
      <c r="BO118" s="119"/>
      <c r="BP118" s="119"/>
      <c r="BQ118" s="119"/>
      <c r="BR118" s="119"/>
      <c r="BS118" s="119"/>
      <c r="BT118" s="119"/>
      <c r="BU118" s="119"/>
      <c r="BV118" s="119"/>
      <c r="BW118" s="119"/>
      <c r="BX118" s="119"/>
      <c r="BY118" s="119"/>
      <c r="BZ118" s="119"/>
      <c r="CA118" s="119"/>
      <c r="CB118" s="119"/>
      <c r="CC118" s="119"/>
      <c r="CD118" s="119"/>
      <c r="CE118" s="119"/>
      <c r="CF118" s="119"/>
      <c r="CG118" s="119"/>
      <c r="CH118" s="119"/>
      <c r="CI118" s="119"/>
      <c r="CJ118" s="119"/>
      <c r="CK118" s="119"/>
      <c r="CL118" s="119"/>
      <c r="CM118" s="119"/>
      <c r="CN118" s="119"/>
      <c r="CO118" s="119"/>
      <c r="CP118" s="119"/>
      <c r="CQ118" s="119"/>
      <c r="CR118" s="119"/>
      <c r="CS118" s="119"/>
      <c r="CT118" s="119"/>
      <c r="CU118" s="119"/>
      <c r="CV118" s="119"/>
      <c r="CW118" s="119"/>
      <c r="CX118" s="119"/>
      <c r="CY118" s="119"/>
      <c r="CZ118" s="119"/>
      <c r="DA118" s="119"/>
      <c r="DB118" s="119"/>
      <c r="DC118" s="119"/>
      <c r="DD118" s="119"/>
      <c r="DE118" s="119"/>
      <c r="DF118" s="119"/>
      <c r="DG118" s="119"/>
      <c r="DH118" s="119"/>
      <c r="DI118" s="119"/>
      <c r="DJ118" s="119"/>
      <c r="DK118" s="119"/>
      <c r="DL118" s="119"/>
      <c r="DM118" s="119"/>
      <c r="DN118" s="119"/>
      <c r="DO118" s="119"/>
      <c r="DP118" s="119"/>
      <c r="DQ118" s="119"/>
      <c r="DR118" s="119"/>
      <c r="DS118" s="119"/>
      <c r="DT118" s="119"/>
      <c r="DU118" s="119"/>
      <c r="DV118" s="119"/>
      <c r="DW118" s="119"/>
      <c r="DX118" s="119"/>
      <c r="DY118" s="119"/>
      <c r="DZ118" s="119"/>
      <c r="EA118" s="119"/>
      <c r="EB118" s="119"/>
      <c r="EC118" s="119"/>
      <c r="ED118" s="119"/>
      <c r="EE118" s="119"/>
      <c r="EF118" s="119"/>
      <c r="EG118" s="119"/>
      <c r="EH118" s="119"/>
    </row>
    <row r="119" spans="1:138" s="15" customFormat="1" ht="180.75" thickBot="1" x14ac:dyDescent="0.3">
      <c r="A119" s="14">
        <v>141</v>
      </c>
      <c r="B119" s="10" t="s">
        <v>603</v>
      </c>
      <c r="C119" s="10" t="s">
        <v>603</v>
      </c>
      <c r="D119" s="10" t="s">
        <v>242</v>
      </c>
      <c r="E119" s="17" t="s">
        <v>603</v>
      </c>
      <c r="F119" s="14">
        <v>3110402</v>
      </c>
      <c r="G119" s="17" t="s">
        <v>410</v>
      </c>
      <c r="H119" s="14" t="s">
        <v>196</v>
      </c>
      <c r="I119" s="22" t="s">
        <v>108</v>
      </c>
      <c r="J119" s="34" t="s">
        <v>604</v>
      </c>
      <c r="K119" s="13" t="s">
        <v>295</v>
      </c>
      <c r="L119" s="13" t="s">
        <v>296</v>
      </c>
      <c r="M119" s="13" t="s">
        <v>295</v>
      </c>
      <c r="N119" s="141" t="s">
        <v>233</v>
      </c>
      <c r="O119" s="102" t="s">
        <v>591</v>
      </c>
      <c r="P119" s="103">
        <v>43160</v>
      </c>
      <c r="Q119" s="51">
        <v>43160</v>
      </c>
      <c r="R119" s="35">
        <v>6102702</v>
      </c>
      <c r="S119" s="35">
        <v>6102702</v>
      </c>
      <c r="U119" s="15" t="s">
        <v>586</v>
      </c>
      <c r="V119" s="15" t="s">
        <v>587</v>
      </c>
      <c r="W119" s="16">
        <v>6102702</v>
      </c>
      <c r="X119" s="15" t="s">
        <v>587</v>
      </c>
      <c r="Y119" s="113" t="s">
        <v>233</v>
      </c>
      <c r="Z119" s="116" t="s">
        <v>233</v>
      </c>
      <c r="AA119" s="35">
        <v>6102702</v>
      </c>
      <c r="AC119" s="141" t="s">
        <v>233</v>
      </c>
      <c r="AD119" s="15" t="s">
        <v>50</v>
      </c>
      <c r="AE119" s="114" t="s">
        <v>233</v>
      </c>
      <c r="AF119" s="12" t="s">
        <v>181</v>
      </c>
      <c r="AG119" s="12" t="s">
        <v>181</v>
      </c>
      <c r="AH119" s="12" t="s">
        <v>181</v>
      </c>
      <c r="AI119" s="12" t="s">
        <v>181</v>
      </c>
      <c r="AJ119" s="12" t="s">
        <v>181</v>
      </c>
      <c r="AK119" s="12" t="s">
        <v>49</v>
      </c>
      <c r="AM119" s="38" t="s">
        <v>181</v>
      </c>
      <c r="AN119" s="38" t="s">
        <v>49</v>
      </c>
      <c r="AO119" s="107" t="s">
        <v>808</v>
      </c>
      <c r="AP119" s="38" t="s">
        <v>49</v>
      </c>
      <c r="AQ119" s="107" t="s">
        <v>806</v>
      </c>
      <c r="AR119" s="38" t="s">
        <v>49</v>
      </c>
      <c r="AS119" s="107" t="s">
        <v>807</v>
      </c>
      <c r="AT119" s="15" t="s">
        <v>602</v>
      </c>
      <c r="AU119" s="119"/>
      <c r="AV119" s="119"/>
      <c r="AW119" s="119"/>
      <c r="AX119" s="119"/>
      <c r="AY119" s="119"/>
      <c r="AZ119" s="119"/>
      <c r="BA119" s="119"/>
      <c r="BB119" s="119"/>
      <c r="BC119" s="119"/>
      <c r="BD119" s="119"/>
      <c r="BE119" s="119"/>
      <c r="BF119" s="119"/>
      <c r="BG119" s="119"/>
      <c r="BH119" s="119"/>
      <c r="BI119" s="119"/>
      <c r="BJ119" s="119"/>
      <c r="BK119" s="119"/>
      <c r="BL119" s="119"/>
      <c r="BM119" s="119"/>
      <c r="BN119" s="119"/>
      <c r="BO119" s="119"/>
      <c r="BP119" s="119"/>
      <c r="BQ119" s="119"/>
      <c r="BR119" s="119"/>
      <c r="BS119" s="119"/>
      <c r="BT119" s="119"/>
      <c r="BU119" s="119"/>
      <c r="BV119" s="119"/>
      <c r="BW119" s="119"/>
      <c r="BX119" s="119"/>
      <c r="BY119" s="119"/>
      <c r="BZ119" s="119"/>
      <c r="CA119" s="119"/>
      <c r="CB119" s="119"/>
      <c r="CC119" s="119"/>
      <c r="CD119" s="119"/>
      <c r="CE119" s="119"/>
      <c r="CF119" s="119"/>
      <c r="CG119" s="119"/>
      <c r="CH119" s="119"/>
      <c r="CI119" s="119"/>
      <c r="CJ119" s="119"/>
      <c r="CK119" s="119"/>
      <c r="CL119" s="119"/>
      <c r="CM119" s="119"/>
      <c r="CN119" s="119"/>
      <c r="CO119" s="119"/>
      <c r="CP119" s="119"/>
      <c r="CQ119" s="119"/>
      <c r="CR119" s="119"/>
      <c r="CS119" s="119"/>
      <c r="CT119" s="119"/>
      <c r="CU119" s="119"/>
      <c r="CV119" s="119"/>
      <c r="CW119" s="119"/>
      <c r="CX119" s="119"/>
      <c r="CY119" s="119"/>
      <c r="CZ119" s="119"/>
      <c r="DA119" s="119"/>
      <c r="DB119" s="119"/>
      <c r="DC119" s="119"/>
      <c r="DD119" s="119"/>
      <c r="DE119" s="119"/>
      <c r="DF119" s="119"/>
      <c r="DG119" s="119"/>
      <c r="DH119" s="119"/>
      <c r="DI119" s="119"/>
      <c r="DJ119" s="119"/>
      <c r="DK119" s="119"/>
      <c r="DL119" s="119"/>
      <c r="DM119" s="119"/>
      <c r="DN119" s="119"/>
      <c r="DO119" s="119"/>
      <c r="DP119" s="119"/>
      <c r="DQ119" s="119"/>
      <c r="DR119" s="119"/>
      <c r="DS119" s="119"/>
      <c r="DT119" s="119"/>
      <c r="DU119" s="119"/>
      <c r="DV119" s="119"/>
      <c r="DW119" s="119"/>
      <c r="DX119" s="119"/>
      <c r="DY119" s="119"/>
      <c r="DZ119" s="119"/>
      <c r="EA119" s="119"/>
      <c r="EB119" s="119"/>
      <c r="EC119" s="119"/>
      <c r="ED119" s="119"/>
      <c r="EE119" s="119"/>
      <c r="EF119" s="119"/>
      <c r="EG119" s="119"/>
      <c r="EH119" s="119"/>
    </row>
    <row r="120" spans="1:138" s="38" customFormat="1" ht="180.75" thickBot="1" x14ac:dyDescent="0.3">
      <c r="A120" s="14">
        <v>142</v>
      </c>
      <c r="B120" s="17" t="s">
        <v>605</v>
      </c>
      <c r="C120" s="10" t="s">
        <v>606</v>
      </c>
      <c r="D120" s="10" t="s">
        <v>607</v>
      </c>
      <c r="E120" s="17" t="s">
        <v>608</v>
      </c>
      <c r="F120" s="14">
        <v>3110202</v>
      </c>
      <c r="G120" s="17" t="s">
        <v>350</v>
      </c>
      <c r="H120" s="12" t="s">
        <v>196</v>
      </c>
      <c r="I120" s="99" t="s">
        <v>108</v>
      </c>
      <c r="J120" s="136" t="s">
        <v>610</v>
      </c>
      <c r="K120" s="98" t="s">
        <v>136</v>
      </c>
      <c r="L120" s="12" t="s">
        <v>136</v>
      </c>
      <c r="M120" s="98" t="s">
        <v>136</v>
      </c>
      <c r="N120" s="137" t="s">
        <v>233</v>
      </c>
      <c r="O120" s="102" t="s">
        <v>239</v>
      </c>
      <c r="P120" s="103">
        <v>45300</v>
      </c>
      <c r="Q120" s="109">
        <v>45300</v>
      </c>
      <c r="R120" s="143">
        <v>1999994.28</v>
      </c>
      <c r="S120" s="143">
        <v>1999994.28</v>
      </c>
      <c r="U120" s="38" t="s">
        <v>75</v>
      </c>
      <c r="W120" s="16">
        <v>1999994.28</v>
      </c>
      <c r="Y120" s="16">
        <f t="shared" si="10"/>
        <v>1999994.28</v>
      </c>
      <c r="Z120" s="105">
        <f t="shared" si="8"/>
        <v>1</v>
      </c>
      <c r="AA120" s="143">
        <v>1999994.28</v>
      </c>
      <c r="AD120" s="38" t="s">
        <v>261</v>
      </c>
      <c r="AE120" s="106">
        <f t="shared" si="11"/>
        <v>1</v>
      </c>
      <c r="AF120" s="12" t="s">
        <v>181</v>
      </c>
      <c r="AG120" s="12" t="s">
        <v>181</v>
      </c>
      <c r="AH120" s="12" t="s">
        <v>181</v>
      </c>
      <c r="AI120" s="12" t="s">
        <v>181</v>
      </c>
      <c r="AJ120" s="12" t="s">
        <v>181</v>
      </c>
      <c r="AK120" s="12" t="s">
        <v>49</v>
      </c>
      <c r="AL120" s="38" t="s">
        <v>516</v>
      </c>
      <c r="AM120" s="38" t="s">
        <v>181</v>
      </c>
      <c r="AN120" s="38" t="s">
        <v>49</v>
      </c>
      <c r="AO120" s="107" t="s">
        <v>808</v>
      </c>
      <c r="AP120" s="38" t="s">
        <v>49</v>
      </c>
      <c r="AQ120" s="107" t="s">
        <v>806</v>
      </c>
      <c r="AR120" s="38" t="s">
        <v>49</v>
      </c>
      <c r="AS120" s="107" t="s">
        <v>807</v>
      </c>
      <c r="AT120" s="38" t="s">
        <v>611</v>
      </c>
      <c r="AU120" s="108"/>
      <c r="AV120" s="108"/>
      <c r="AW120" s="108"/>
      <c r="AX120" s="108"/>
      <c r="AY120" s="108"/>
      <c r="AZ120" s="108"/>
      <c r="BA120" s="108"/>
      <c r="BB120" s="108"/>
      <c r="BC120" s="108"/>
      <c r="BD120" s="108"/>
      <c r="BE120" s="108"/>
      <c r="BF120" s="108"/>
      <c r="BG120" s="108"/>
      <c r="BH120" s="108"/>
      <c r="BI120" s="108"/>
      <c r="BJ120" s="108"/>
      <c r="BK120" s="108"/>
      <c r="BL120" s="108"/>
      <c r="BM120" s="108"/>
      <c r="BN120" s="108"/>
      <c r="BO120" s="108"/>
      <c r="BP120" s="108"/>
      <c r="BQ120" s="108"/>
      <c r="BR120" s="108"/>
      <c r="BS120" s="108"/>
      <c r="BT120" s="108"/>
      <c r="BU120" s="108"/>
      <c r="BV120" s="108"/>
      <c r="BW120" s="108"/>
      <c r="BX120" s="108"/>
      <c r="BY120" s="108"/>
      <c r="BZ120" s="108"/>
      <c r="CA120" s="108"/>
      <c r="CB120" s="108"/>
      <c r="CC120" s="108"/>
      <c r="CD120" s="108"/>
      <c r="CE120" s="108"/>
      <c r="CF120" s="108"/>
      <c r="CG120" s="108"/>
      <c r="CH120" s="108"/>
      <c r="CI120" s="108"/>
      <c r="CJ120" s="108"/>
      <c r="CK120" s="108"/>
      <c r="CL120" s="108"/>
      <c r="CM120" s="108"/>
      <c r="CN120" s="108"/>
      <c r="CO120" s="108"/>
      <c r="CP120" s="108"/>
      <c r="CQ120" s="108"/>
      <c r="CR120" s="108"/>
      <c r="CS120" s="108"/>
      <c r="CT120" s="108"/>
      <c r="CU120" s="108"/>
      <c r="CV120" s="108"/>
      <c r="CW120" s="108"/>
      <c r="CX120" s="108"/>
      <c r="CY120" s="108"/>
      <c r="CZ120" s="108"/>
      <c r="DA120" s="108"/>
      <c r="DB120" s="108"/>
      <c r="DC120" s="108"/>
      <c r="DD120" s="108"/>
      <c r="DE120" s="108"/>
      <c r="DF120" s="108"/>
      <c r="DG120" s="108"/>
      <c r="DH120" s="108"/>
      <c r="DI120" s="108"/>
      <c r="DJ120" s="108"/>
      <c r="DK120" s="108"/>
      <c r="DL120" s="108"/>
      <c r="DM120" s="108"/>
      <c r="DN120" s="108"/>
      <c r="DO120" s="108"/>
      <c r="DP120" s="108"/>
      <c r="DQ120" s="108"/>
      <c r="DR120" s="108"/>
      <c r="DS120" s="108"/>
      <c r="DT120" s="108"/>
      <c r="DU120" s="108"/>
      <c r="DV120" s="108"/>
      <c r="DW120" s="108"/>
      <c r="DX120" s="108"/>
      <c r="DY120" s="108"/>
      <c r="DZ120" s="108"/>
      <c r="EA120" s="108"/>
      <c r="EB120" s="108"/>
      <c r="EC120" s="108"/>
      <c r="ED120" s="108"/>
      <c r="EE120" s="108"/>
      <c r="EF120" s="108"/>
      <c r="EG120" s="108"/>
      <c r="EH120" s="108"/>
    </row>
    <row r="121" spans="1:138" s="38" customFormat="1" ht="180.75" thickBot="1" x14ac:dyDescent="0.3">
      <c r="A121" s="14">
        <v>143</v>
      </c>
      <c r="B121" s="17" t="s">
        <v>612</v>
      </c>
      <c r="C121" s="107" t="s">
        <v>613</v>
      </c>
      <c r="D121" s="10" t="s">
        <v>607</v>
      </c>
      <c r="E121" s="97" t="s">
        <v>608</v>
      </c>
      <c r="F121" s="14">
        <v>3110202</v>
      </c>
      <c r="G121" s="17" t="s">
        <v>350</v>
      </c>
      <c r="H121" s="12" t="s">
        <v>196</v>
      </c>
      <c r="I121" s="99" t="s">
        <v>108</v>
      </c>
      <c r="J121" s="136" t="s">
        <v>610</v>
      </c>
      <c r="K121" s="98" t="s">
        <v>136</v>
      </c>
      <c r="L121" s="12" t="s">
        <v>136</v>
      </c>
      <c r="M121" s="98" t="s">
        <v>136</v>
      </c>
      <c r="N121" s="137" t="s">
        <v>233</v>
      </c>
      <c r="O121" s="102" t="s">
        <v>145</v>
      </c>
      <c r="P121" s="103">
        <v>44384</v>
      </c>
      <c r="Q121" s="109">
        <v>44384</v>
      </c>
      <c r="R121" s="143">
        <v>17473870</v>
      </c>
      <c r="S121" s="143">
        <v>17473870</v>
      </c>
      <c r="U121" s="38" t="s">
        <v>75</v>
      </c>
      <c r="W121" s="16">
        <v>17473870</v>
      </c>
      <c r="Y121" s="16">
        <f t="shared" si="10"/>
        <v>17473870</v>
      </c>
      <c r="Z121" s="105">
        <f t="shared" si="8"/>
        <v>1</v>
      </c>
      <c r="AA121" s="143">
        <v>17473870</v>
      </c>
      <c r="AD121" s="38" t="s">
        <v>261</v>
      </c>
      <c r="AE121" s="106">
        <f t="shared" si="11"/>
        <v>1</v>
      </c>
      <c r="AF121" s="12" t="s">
        <v>181</v>
      </c>
      <c r="AG121" s="12" t="s">
        <v>181</v>
      </c>
      <c r="AH121" s="12" t="s">
        <v>181</v>
      </c>
      <c r="AI121" s="12" t="s">
        <v>181</v>
      </c>
      <c r="AJ121" s="12" t="s">
        <v>181</v>
      </c>
      <c r="AK121" s="12" t="s">
        <v>49</v>
      </c>
      <c r="AL121" s="38" t="s">
        <v>516</v>
      </c>
      <c r="AM121" s="38" t="s">
        <v>181</v>
      </c>
      <c r="AN121" s="38" t="s">
        <v>49</v>
      </c>
      <c r="AO121" s="107" t="s">
        <v>808</v>
      </c>
      <c r="AP121" s="38" t="s">
        <v>49</v>
      </c>
      <c r="AQ121" s="107" t="s">
        <v>806</v>
      </c>
      <c r="AR121" s="38" t="s">
        <v>49</v>
      </c>
      <c r="AS121" s="107" t="s">
        <v>807</v>
      </c>
      <c r="AT121" s="38" t="s">
        <v>611</v>
      </c>
      <c r="AU121" s="108"/>
      <c r="AV121" s="108"/>
      <c r="AW121" s="108"/>
      <c r="AX121" s="108"/>
      <c r="AY121" s="108"/>
      <c r="AZ121" s="108"/>
      <c r="BA121" s="108"/>
      <c r="BB121" s="108"/>
      <c r="BC121" s="108"/>
      <c r="BD121" s="108"/>
      <c r="BE121" s="108"/>
      <c r="BF121" s="108"/>
      <c r="BG121" s="108"/>
      <c r="BH121" s="108"/>
      <c r="BI121" s="108"/>
      <c r="BJ121" s="108"/>
      <c r="BK121" s="108"/>
      <c r="BL121" s="108"/>
      <c r="BM121" s="108"/>
      <c r="BN121" s="108"/>
      <c r="BO121" s="108"/>
      <c r="BP121" s="108"/>
      <c r="BQ121" s="108"/>
      <c r="BR121" s="108"/>
      <c r="BS121" s="108"/>
      <c r="BT121" s="108"/>
      <c r="BU121" s="108"/>
      <c r="BV121" s="108"/>
      <c r="BW121" s="108"/>
      <c r="BX121" s="108"/>
      <c r="BY121" s="108"/>
      <c r="BZ121" s="108"/>
      <c r="CA121" s="108"/>
      <c r="CB121" s="108"/>
      <c r="CC121" s="108"/>
      <c r="CD121" s="108"/>
      <c r="CE121" s="108"/>
      <c r="CF121" s="108"/>
      <c r="CG121" s="108"/>
      <c r="CH121" s="108"/>
      <c r="CI121" s="108"/>
      <c r="CJ121" s="108"/>
      <c r="CK121" s="108"/>
      <c r="CL121" s="108"/>
      <c r="CM121" s="108"/>
      <c r="CN121" s="108"/>
      <c r="CO121" s="108"/>
      <c r="CP121" s="108"/>
      <c r="CQ121" s="108"/>
      <c r="CR121" s="108"/>
      <c r="CS121" s="108"/>
      <c r="CT121" s="108"/>
      <c r="CU121" s="108"/>
      <c r="CV121" s="108"/>
      <c r="CW121" s="108"/>
      <c r="CX121" s="108"/>
      <c r="CY121" s="108"/>
      <c r="CZ121" s="108"/>
      <c r="DA121" s="108"/>
      <c r="DB121" s="108"/>
      <c r="DC121" s="108"/>
      <c r="DD121" s="108"/>
      <c r="DE121" s="108"/>
      <c r="DF121" s="108"/>
      <c r="DG121" s="108"/>
      <c r="DH121" s="108"/>
      <c r="DI121" s="108"/>
      <c r="DJ121" s="108"/>
      <c r="DK121" s="108"/>
      <c r="DL121" s="108"/>
      <c r="DM121" s="108"/>
      <c r="DN121" s="108"/>
      <c r="DO121" s="108"/>
      <c r="DP121" s="108"/>
      <c r="DQ121" s="108"/>
      <c r="DR121" s="108"/>
      <c r="DS121" s="108"/>
      <c r="DT121" s="108"/>
      <c r="DU121" s="108"/>
      <c r="DV121" s="108"/>
      <c r="DW121" s="108"/>
      <c r="DX121" s="108"/>
      <c r="DY121" s="108"/>
      <c r="DZ121" s="108"/>
      <c r="EA121" s="108"/>
      <c r="EB121" s="108"/>
      <c r="EC121" s="108"/>
      <c r="ED121" s="108"/>
      <c r="EE121" s="108"/>
      <c r="EF121" s="108"/>
      <c r="EG121" s="108"/>
      <c r="EH121" s="108"/>
    </row>
    <row r="122" spans="1:138" s="38" customFormat="1" ht="180.75" thickBot="1" x14ac:dyDescent="0.3">
      <c r="A122" s="14">
        <v>144</v>
      </c>
      <c r="B122" s="17" t="s">
        <v>614</v>
      </c>
      <c r="C122" s="107" t="s">
        <v>615</v>
      </c>
      <c r="D122" s="10" t="s">
        <v>607</v>
      </c>
      <c r="E122" s="97" t="s">
        <v>616</v>
      </c>
      <c r="F122" s="14">
        <v>3110202</v>
      </c>
      <c r="G122" s="17" t="s">
        <v>350</v>
      </c>
      <c r="H122" s="12" t="s">
        <v>196</v>
      </c>
      <c r="I122" s="99" t="s">
        <v>108</v>
      </c>
      <c r="J122" s="136" t="s">
        <v>617</v>
      </c>
      <c r="K122" s="98" t="s">
        <v>136</v>
      </c>
      <c r="L122" s="12" t="s">
        <v>136</v>
      </c>
      <c r="M122" s="98" t="s">
        <v>136</v>
      </c>
      <c r="N122" s="137" t="s">
        <v>233</v>
      </c>
      <c r="O122" s="102" t="s">
        <v>259</v>
      </c>
      <c r="P122" s="103">
        <v>44061</v>
      </c>
      <c r="Q122" s="109">
        <v>44061</v>
      </c>
      <c r="R122" s="143">
        <v>11904482</v>
      </c>
      <c r="S122" s="143">
        <v>11904482</v>
      </c>
      <c r="U122" s="38" t="s">
        <v>75</v>
      </c>
      <c r="W122" s="16">
        <v>11904482</v>
      </c>
      <c r="Y122" s="16">
        <f t="shared" si="10"/>
        <v>11904482</v>
      </c>
      <c r="Z122" s="105">
        <f t="shared" ref="Z122:Z184" si="12">Y122/S122</f>
        <v>1</v>
      </c>
      <c r="AA122" s="143">
        <v>11904482</v>
      </c>
      <c r="AD122" s="38" t="s">
        <v>261</v>
      </c>
      <c r="AE122" s="106">
        <f t="shared" si="11"/>
        <v>1</v>
      </c>
      <c r="AF122" s="12" t="s">
        <v>181</v>
      </c>
      <c r="AG122" s="12" t="s">
        <v>181</v>
      </c>
      <c r="AH122" s="12" t="s">
        <v>181</v>
      </c>
      <c r="AI122" s="12" t="s">
        <v>181</v>
      </c>
      <c r="AJ122" s="12" t="s">
        <v>181</v>
      </c>
      <c r="AK122" s="12" t="s">
        <v>49</v>
      </c>
      <c r="AL122" s="38" t="s">
        <v>516</v>
      </c>
      <c r="AM122" s="38" t="s">
        <v>181</v>
      </c>
      <c r="AN122" s="38" t="s">
        <v>49</v>
      </c>
      <c r="AO122" s="107" t="s">
        <v>808</v>
      </c>
      <c r="AP122" s="38" t="s">
        <v>49</v>
      </c>
      <c r="AQ122" s="107" t="s">
        <v>806</v>
      </c>
      <c r="AR122" s="38" t="s">
        <v>49</v>
      </c>
      <c r="AS122" s="107" t="s">
        <v>807</v>
      </c>
      <c r="AT122" s="38" t="s">
        <v>618</v>
      </c>
      <c r="AU122" s="108"/>
      <c r="AV122" s="108"/>
      <c r="AW122" s="108"/>
      <c r="AX122" s="108"/>
      <c r="AY122" s="108"/>
      <c r="AZ122" s="108"/>
      <c r="BA122" s="108"/>
      <c r="BB122" s="108"/>
      <c r="BC122" s="108"/>
      <c r="BD122" s="108"/>
      <c r="BE122" s="108"/>
      <c r="BF122" s="108"/>
      <c r="BG122" s="108"/>
      <c r="BH122" s="108"/>
      <c r="BI122" s="108"/>
      <c r="BJ122" s="108"/>
      <c r="BK122" s="108"/>
      <c r="BL122" s="108"/>
      <c r="BM122" s="108"/>
      <c r="BN122" s="108"/>
      <c r="BO122" s="108"/>
      <c r="BP122" s="108"/>
      <c r="BQ122" s="108"/>
      <c r="BR122" s="108"/>
      <c r="BS122" s="108"/>
      <c r="BT122" s="108"/>
      <c r="BU122" s="108"/>
      <c r="BV122" s="108"/>
      <c r="BW122" s="108"/>
      <c r="BX122" s="108"/>
      <c r="BY122" s="108"/>
      <c r="BZ122" s="108"/>
      <c r="CA122" s="108"/>
      <c r="CB122" s="108"/>
      <c r="CC122" s="108"/>
      <c r="CD122" s="108"/>
      <c r="CE122" s="108"/>
      <c r="CF122" s="108"/>
      <c r="CG122" s="108"/>
      <c r="CH122" s="108"/>
      <c r="CI122" s="108"/>
      <c r="CJ122" s="108"/>
      <c r="CK122" s="108"/>
      <c r="CL122" s="108"/>
      <c r="CM122" s="108"/>
      <c r="CN122" s="108"/>
      <c r="CO122" s="108"/>
      <c r="CP122" s="108"/>
      <c r="CQ122" s="108"/>
      <c r="CR122" s="108"/>
      <c r="CS122" s="108"/>
      <c r="CT122" s="108"/>
      <c r="CU122" s="108"/>
      <c r="CV122" s="108"/>
      <c r="CW122" s="108"/>
      <c r="CX122" s="108"/>
      <c r="CY122" s="108"/>
      <c r="CZ122" s="108"/>
      <c r="DA122" s="108"/>
      <c r="DB122" s="108"/>
      <c r="DC122" s="108"/>
      <c r="DD122" s="108"/>
      <c r="DE122" s="108"/>
      <c r="DF122" s="108"/>
      <c r="DG122" s="108"/>
      <c r="DH122" s="108"/>
      <c r="DI122" s="108"/>
      <c r="DJ122" s="108"/>
      <c r="DK122" s="108"/>
      <c r="DL122" s="108"/>
      <c r="DM122" s="108"/>
      <c r="DN122" s="108"/>
      <c r="DO122" s="108"/>
      <c r="DP122" s="108"/>
      <c r="DQ122" s="108"/>
      <c r="DR122" s="108"/>
      <c r="DS122" s="108"/>
      <c r="DT122" s="108"/>
      <c r="DU122" s="108"/>
      <c r="DV122" s="108"/>
      <c r="DW122" s="108"/>
      <c r="DX122" s="108"/>
      <c r="DY122" s="108"/>
      <c r="DZ122" s="108"/>
      <c r="EA122" s="108"/>
      <c r="EB122" s="108"/>
      <c r="EC122" s="108"/>
      <c r="ED122" s="108"/>
      <c r="EE122" s="108"/>
      <c r="EF122" s="108"/>
      <c r="EG122" s="108"/>
      <c r="EH122" s="108"/>
    </row>
    <row r="123" spans="1:138" s="38" customFormat="1" ht="180.75" thickBot="1" x14ac:dyDescent="0.3">
      <c r="A123" s="14">
        <v>145</v>
      </c>
      <c r="B123" s="10" t="s">
        <v>619</v>
      </c>
      <c r="C123" s="10" t="s">
        <v>619</v>
      </c>
      <c r="D123" s="10" t="s">
        <v>607</v>
      </c>
      <c r="E123" s="17" t="s">
        <v>620</v>
      </c>
      <c r="F123" s="14">
        <v>3110202</v>
      </c>
      <c r="G123" s="17" t="s">
        <v>350</v>
      </c>
      <c r="H123" s="12" t="s">
        <v>196</v>
      </c>
      <c r="I123" s="99" t="s">
        <v>108</v>
      </c>
      <c r="J123" s="136" t="s">
        <v>621</v>
      </c>
      <c r="K123" s="98" t="s">
        <v>136</v>
      </c>
      <c r="L123" s="12" t="s">
        <v>136</v>
      </c>
      <c r="M123" s="98" t="s">
        <v>136</v>
      </c>
      <c r="N123" s="137" t="s">
        <v>233</v>
      </c>
      <c r="O123" s="110" t="s">
        <v>233</v>
      </c>
      <c r="P123" s="103" t="s">
        <v>143</v>
      </c>
      <c r="Q123" s="109" t="s">
        <v>143</v>
      </c>
      <c r="R123" s="144">
        <v>3000000</v>
      </c>
      <c r="S123" s="144">
        <v>3000000</v>
      </c>
      <c r="U123" s="38" t="s">
        <v>75</v>
      </c>
      <c r="W123" s="16">
        <v>3000000</v>
      </c>
      <c r="Y123" s="16">
        <f t="shared" si="10"/>
        <v>3000000</v>
      </c>
      <c r="Z123" s="105">
        <f t="shared" si="12"/>
        <v>1</v>
      </c>
      <c r="AA123" s="144">
        <v>3000000</v>
      </c>
      <c r="AD123" s="38" t="s">
        <v>261</v>
      </c>
      <c r="AE123" s="106">
        <f t="shared" si="11"/>
        <v>1</v>
      </c>
      <c r="AF123" s="12" t="s">
        <v>181</v>
      </c>
      <c r="AG123" s="12" t="s">
        <v>181</v>
      </c>
      <c r="AH123" s="12" t="s">
        <v>181</v>
      </c>
      <c r="AI123" s="12" t="s">
        <v>181</v>
      </c>
      <c r="AJ123" s="12" t="s">
        <v>181</v>
      </c>
      <c r="AK123" s="12" t="s">
        <v>49</v>
      </c>
      <c r="AL123" s="38" t="s">
        <v>516</v>
      </c>
      <c r="AM123" s="38" t="s">
        <v>181</v>
      </c>
      <c r="AN123" s="38" t="s">
        <v>49</v>
      </c>
      <c r="AO123" s="107" t="s">
        <v>808</v>
      </c>
      <c r="AP123" s="38" t="s">
        <v>49</v>
      </c>
      <c r="AQ123" s="107" t="s">
        <v>806</v>
      </c>
      <c r="AR123" s="38" t="s">
        <v>49</v>
      </c>
      <c r="AS123" s="107" t="s">
        <v>807</v>
      </c>
      <c r="AT123" s="38" t="s">
        <v>618</v>
      </c>
      <c r="AU123" s="108"/>
      <c r="AV123" s="108"/>
      <c r="AW123" s="108"/>
      <c r="AX123" s="108"/>
      <c r="AY123" s="108"/>
      <c r="AZ123" s="108"/>
      <c r="BA123" s="108"/>
      <c r="BB123" s="108"/>
      <c r="BC123" s="108"/>
      <c r="BD123" s="108"/>
      <c r="BE123" s="108"/>
      <c r="BF123" s="108"/>
      <c r="BG123" s="108"/>
      <c r="BH123" s="108"/>
      <c r="BI123" s="108"/>
      <c r="BJ123" s="108"/>
      <c r="BK123" s="108"/>
      <c r="BL123" s="108"/>
      <c r="BM123" s="108"/>
      <c r="BN123" s="108"/>
      <c r="BO123" s="108"/>
      <c r="BP123" s="108"/>
      <c r="BQ123" s="108"/>
      <c r="BR123" s="108"/>
      <c r="BS123" s="108"/>
      <c r="BT123" s="108"/>
      <c r="BU123" s="108"/>
      <c r="BV123" s="108"/>
      <c r="BW123" s="108"/>
      <c r="BX123" s="108"/>
      <c r="BY123" s="108"/>
      <c r="BZ123" s="108"/>
      <c r="CA123" s="108"/>
      <c r="CB123" s="108"/>
      <c r="CC123" s="108"/>
      <c r="CD123" s="108"/>
      <c r="CE123" s="108"/>
      <c r="CF123" s="108"/>
      <c r="CG123" s="108"/>
      <c r="CH123" s="108"/>
      <c r="CI123" s="108"/>
      <c r="CJ123" s="108"/>
      <c r="CK123" s="108"/>
      <c r="CL123" s="108"/>
      <c r="CM123" s="108"/>
      <c r="CN123" s="108"/>
      <c r="CO123" s="108"/>
      <c r="CP123" s="108"/>
      <c r="CQ123" s="108"/>
      <c r="CR123" s="108"/>
      <c r="CS123" s="108"/>
      <c r="CT123" s="108"/>
      <c r="CU123" s="108"/>
      <c r="CV123" s="108"/>
      <c r="CW123" s="108"/>
      <c r="CX123" s="108"/>
      <c r="CY123" s="108"/>
      <c r="CZ123" s="108"/>
      <c r="DA123" s="108"/>
      <c r="DB123" s="108"/>
      <c r="DC123" s="108"/>
      <c r="DD123" s="108"/>
      <c r="DE123" s="108"/>
      <c r="DF123" s="108"/>
      <c r="DG123" s="108"/>
      <c r="DH123" s="108"/>
      <c r="DI123" s="108"/>
      <c r="DJ123" s="108"/>
      <c r="DK123" s="108"/>
      <c r="DL123" s="108"/>
      <c r="DM123" s="108"/>
      <c r="DN123" s="108"/>
      <c r="DO123" s="108"/>
      <c r="DP123" s="108"/>
      <c r="DQ123" s="108"/>
      <c r="DR123" s="108"/>
      <c r="DS123" s="108"/>
      <c r="DT123" s="108"/>
      <c r="DU123" s="108"/>
      <c r="DV123" s="108"/>
      <c r="DW123" s="108"/>
      <c r="DX123" s="108"/>
      <c r="DY123" s="108"/>
      <c r="DZ123" s="108"/>
      <c r="EA123" s="108"/>
      <c r="EB123" s="108"/>
      <c r="EC123" s="108"/>
      <c r="ED123" s="108"/>
      <c r="EE123" s="108"/>
      <c r="EF123" s="108"/>
      <c r="EG123" s="108"/>
      <c r="EH123" s="108"/>
    </row>
    <row r="124" spans="1:138" s="38" customFormat="1" ht="180.75" thickBot="1" x14ac:dyDescent="0.3">
      <c r="A124" s="14">
        <v>146</v>
      </c>
      <c r="B124" s="10" t="s">
        <v>622</v>
      </c>
      <c r="C124" s="10" t="s">
        <v>623</v>
      </c>
      <c r="D124" s="10" t="s">
        <v>607</v>
      </c>
      <c r="E124" s="17" t="s">
        <v>624</v>
      </c>
      <c r="F124" s="14">
        <v>3110202</v>
      </c>
      <c r="G124" s="17" t="s">
        <v>350</v>
      </c>
      <c r="H124" s="12" t="s">
        <v>196</v>
      </c>
      <c r="I124" s="99" t="s">
        <v>108</v>
      </c>
      <c r="J124" s="136" t="s">
        <v>610</v>
      </c>
      <c r="K124" s="98" t="s">
        <v>136</v>
      </c>
      <c r="L124" s="12" t="s">
        <v>136</v>
      </c>
      <c r="M124" s="98" t="s">
        <v>136</v>
      </c>
      <c r="N124" s="137" t="s">
        <v>233</v>
      </c>
      <c r="O124" s="110" t="s">
        <v>233</v>
      </c>
      <c r="P124" s="103" t="s">
        <v>235</v>
      </c>
      <c r="Q124" s="109" t="s">
        <v>235</v>
      </c>
      <c r="R124" s="144">
        <v>10000000</v>
      </c>
      <c r="S124" s="144">
        <v>10000000</v>
      </c>
      <c r="W124" s="16">
        <v>10000000</v>
      </c>
      <c r="Y124" s="16">
        <f t="shared" si="10"/>
        <v>10000000</v>
      </c>
      <c r="Z124" s="105">
        <f t="shared" si="12"/>
        <v>1</v>
      </c>
      <c r="AA124" s="144">
        <v>10000000</v>
      </c>
      <c r="AD124" s="38" t="s">
        <v>261</v>
      </c>
      <c r="AE124" s="106">
        <f t="shared" si="11"/>
        <v>1</v>
      </c>
      <c r="AF124" s="12" t="s">
        <v>181</v>
      </c>
      <c r="AG124" s="12" t="s">
        <v>181</v>
      </c>
      <c r="AH124" s="12" t="s">
        <v>181</v>
      </c>
      <c r="AI124" s="12" t="s">
        <v>181</v>
      </c>
      <c r="AJ124" s="12" t="s">
        <v>181</v>
      </c>
      <c r="AK124" s="12" t="s">
        <v>49</v>
      </c>
      <c r="AL124" s="38" t="s">
        <v>516</v>
      </c>
      <c r="AM124" s="38" t="s">
        <v>181</v>
      </c>
      <c r="AN124" s="38" t="s">
        <v>49</v>
      </c>
      <c r="AO124" s="107" t="s">
        <v>808</v>
      </c>
      <c r="AP124" s="38" t="s">
        <v>49</v>
      </c>
      <c r="AQ124" s="107" t="s">
        <v>806</v>
      </c>
      <c r="AR124" s="38" t="s">
        <v>49</v>
      </c>
      <c r="AS124" s="107" t="s">
        <v>807</v>
      </c>
      <c r="AT124" s="38" t="s">
        <v>618</v>
      </c>
      <c r="AU124" s="108"/>
      <c r="AV124" s="108"/>
      <c r="AW124" s="108"/>
      <c r="AX124" s="108"/>
      <c r="AY124" s="108"/>
      <c r="AZ124" s="108"/>
      <c r="BA124" s="108"/>
      <c r="BB124" s="108"/>
      <c r="BC124" s="108"/>
      <c r="BD124" s="108"/>
      <c r="BE124" s="108"/>
      <c r="BF124" s="108"/>
      <c r="BG124" s="108"/>
      <c r="BH124" s="108"/>
      <c r="BI124" s="108"/>
      <c r="BJ124" s="108"/>
      <c r="BK124" s="108"/>
      <c r="BL124" s="108"/>
      <c r="BM124" s="108"/>
      <c r="BN124" s="108"/>
      <c r="BO124" s="108"/>
      <c r="BP124" s="108"/>
      <c r="BQ124" s="108"/>
      <c r="BR124" s="108"/>
      <c r="BS124" s="108"/>
      <c r="BT124" s="108"/>
      <c r="BU124" s="108"/>
      <c r="BV124" s="108"/>
      <c r="BW124" s="108"/>
      <c r="BX124" s="108"/>
      <c r="BY124" s="108"/>
      <c r="BZ124" s="108"/>
      <c r="CA124" s="108"/>
      <c r="CB124" s="108"/>
      <c r="CC124" s="108"/>
      <c r="CD124" s="108"/>
      <c r="CE124" s="108"/>
      <c r="CF124" s="108"/>
      <c r="CG124" s="108"/>
      <c r="CH124" s="108"/>
      <c r="CI124" s="108"/>
      <c r="CJ124" s="108"/>
      <c r="CK124" s="108"/>
      <c r="CL124" s="108"/>
      <c r="CM124" s="108"/>
      <c r="CN124" s="108"/>
      <c r="CO124" s="108"/>
      <c r="CP124" s="108"/>
      <c r="CQ124" s="108"/>
      <c r="CR124" s="108"/>
      <c r="CS124" s="108"/>
      <c r="CT124" s="108"/>
      <c r="CU124" s="108"/>
      <c r="CV124" s="108"/>
      <c r="CW124" s="108"/>
      <c r="CX124" s="108"/>
      <c r="CY124" s="108"/>
      <c r="CZ124" s="108"/>
      <c r="DA124" s="108"/>
      <c r="DB124" s="108"/>
      <c r="DC124" s="108"/>
      <c r="DD124" s="108"/>
      <c r="DE124" s="108"/>
      <c r="DF124" s="108"/>
      <c r="DG124" s="108"/>
      <c r="DH124" s="108"/>
      <c r="DI124" s="108"/>
      <c r="DJ124" s="108"/>
      <c r="DK124" s="108"/>
      <c r="DL124" s="108"/>
      <c r="DM124" s="108"/>
      <c r="DN124" s="108"/>
      <c r="DO124" s="108"/>
      <c r="DP124" s="108"/>
      <c r="DQ124" s="108"/>
      <c r="DR124" s="108"/>
      <c r="DS124" s="108"/>
      <c r="DT124" s="108"/>
      <c r="DU124" s="108"/>
      <c r="DV124" s="108"/>
      <c r="DW124" s="108"/>
      <c r="DX124" s="108"/>
      <c r="DY124" s="108"/>
      <c r="DZ124" s="108"/>
      <c r="EA124" s="108"/>
      <c r="EB124" s="108"/>
      <c r="EC124" s="108"/>
      <c r="ED124" s="108"/>
      <c r="EE124" s="108"/>
      <c r="EF124" s="108"/>
      <c r="EG124" s="108"/>
      <c r="EH124" s="108"/>
    </row>
    <row r="125" spans="1:138" s="38" customFormat="1" ht="180.75" thickBot="1" x14ac:dyDescent="0.3">
      <c r="A125" s="14">
        <v>147</v>
      </c>
      <c r="B125" s="10" t="s">
        <v>625</v>
      </c>
      <c r="C125" s="10" t="s">
        <v>626</v>
      </c>
      <c r="D125" s="10" t="s">
        <v>607</v>
      </c>
      <c r="E125" s="17" t="s">
        <v>275</v>
      </c>
      <c r="F125" s="14">
        <v>3110202</v>
      </c>
      <c r="G125" s="97" t="s">
        <v>418</v>
      </c>
      <c r="H125" s="12" t="s">
        <v>196</v>
      </c>
      <c r="I125" s="99" t="s">
        <v>108</v>
      </c>
      <c r="J125" s="136" t="s">
        <v>627</v>
      </c>
      <c r="K125" s="98" t="s">
        <v>136</v>
      </c>
      <c r="L125" s="12" t="s">
        <v>136</v>
      </c>
      <c r="M125" s="98" t="s">
        <v>136</v>
      </c>
      <c r="N125" s="137" t="s">
        <v>233</v>
      </c>
      <c r="O125" s="110" t="s">
        <v>233</v>
      </c>
      <c r="P125" s="103" t="s">
        <v>628</v>
      </c>
      <c r="Q125" s="109" t="s">
        <v>628</v>
      </c>
      <c r="R125" s="39">
        <v>638000</v>
      </c>
      <c r="S125" s="39">
        <v>638000</v>
      </c>
      <c r="U125" s="38" t="s">
        <v>24</v>
      </c>
      <c r="W125" s="16">
        <v>638000</v>
      </c>
      <c r="Y125" s="16">
        <f t="shared" si="10"/>
        <v>638000</v>
      </c>
      <c r="Z125" s="105">
        <f t="shared" si="12"/>
        <v>1</v>
      </c>
      <c r="AA125" s="39">
        <v>638000</v>
      </c>
      <c r="AD125" s="38" t="s">
        <v>261</v>
      </c>
      <c r="AE125" s="106">
        <f t="shared" si="11"/>
        <v>1</v>
      </c>
      <c r="AF125" s="12" t="s">
        <v>181</v>
      </c>
      <c r="AG125" s="12" t="s">
        <v>181</v>
      </c>
      <c r="AH125" s="12" t="s">
        <v>181</v>
      </c>
      <c r="AI125" s="12" t="s">
        <v>181</v>
      </c>
      <c r="AJ125" s="12" t="s">
        <v>181</v>
      </c>
      <c r="AK125" s="12" t="s">
        <v>49</v>
      </c>
      <c r="AL125" s="38" t="s">
        <v>516</v>
      </c>
      <c r="AM125" s="38" t="s">
        <v>181</v>
      </c>
      <c r="AN125" s="38" t="s">
        <v>49</v>
      </c>
      <c r="AO125" s="107" t="s">
        <v>808</v>
      </c>
      <c r="AP125" s="38" t="s">
        <v>49</v>
      </c>
      <c r="AQ125" s="107" t="s">
        <v>806</v>
      </c>
      <c r="AR125" s="38" t="s">
        <v>49</v>
      </c>
      <c r="AS125" s="107" t="s">
        <v>807</v>
      </c>
      <c r="AT125" s="38" t="s">
        <v>618</v>
      </c>
      <c r="AU125" s="108"/>
      <c r="AV125" s="108"/>
      <c r="AW125" s="108"/>
      <c r="AX125" s="108"/>
      <c r="AY125" s="108"/>
      <c r="AZ125" s="108"/>
      <c r="BA125" s="108"/>
      <c r="BB125" s="108"/>
      <c r="BC125" s="108"/>
      <c r="BD125" s="108"/>
      <c r="BE125" s="108"/>
      <c r="BF125" s="108"/>
      <c r="BG125" s="108"/>
      <c r="BH125" s="108"/>
      <c r="BI125" s="108"/>
      <c r="BJ125" s="108"/>
      <c r="BK125" s="108"/>
      <c r="BL125" s="108"/>
      <c r="BM125" s="108"/>
      <c r="BN125" s="108"/>
      <c r="BO125" s="108"/>
      <c r="BP125" s="108"/>
      <c r="BQ125" s="108"/>
      <c r="BR125" s="108"/>
      <c r="BS125" s="108"/>
      <c r="BT125" s="108"/>
      <c r="BU125" s="108"/>
      <c r="BV125" s="108"/>
      <c r="BW125" s="108"/>
      <c r="BX125" s="108"/>
      <c r="BY125" s="108"/>
      <c r="BZ125" s="108"/>
      <c r="CA125" s="108"/>
      <c r="CB125" s="108"/>
      <c r="CC125" s="108"/>
      <c r="CD125" s="108"/>
      <c r="CE125" s="108"/>
      <c r="CF125" s="108"/>
      <c r="CG125" s="108"/>
      <c r="CH125" s="108"/>
      <c r="CI125" s="108"/>
      <c r="CJ125" s="108"/>
      <c r="CK125" s="108"/>
      <c r="CL125" s="108"/>
      <c r="CM125" s="108"/>
      <c r="CN125" s="108"/>
      <c r="CO125" s="108"/>
      <c r="CP125" s="108"/>
      <c r="CQ125" s="108"/>
      <c r="CR125" s="108"/>
      <c r="CS125" s="108"/>
      <c r="CT125" s="108"/>
      <c r="CU125" s="108"/>
      <c r="CV125" s="108"/>
      <c r="CW125" s="108"/>
      <c r="CX125" s="108"/>
      <c r="CY125" s="108"/>
      <c r="CZ125" s="108"/>
      <c r="DA125" s="108"/>
      <c r="DB125" s="108"/>
      <c r="DC125" s="108"/>
      <c r="DD125" s="108"/>
      <c r="DE125" s="108"/>
      <c r="DF125" s="108"/>
      <c r="DG125" s="108"/>
      <c r="DH125" s="108"/>
      <c r="DI125" s="108"/>
      <c r="DJ125" s="108"/>
      <c r="DK125" s="108"/>
      <c r="DL125" s="108"/>
      <c r="DM125" s="108"/>
      <c r="DN125" s="108"/>
      <c r="DO125" s="108"/>
      <c r="DP125" s="108"/>
      <c r="DQ125" s="108"/>
      <c r="DR125" s="108"/>
      <c r="DS125" s="108"/>
      <c r="DT125" s="108"/>
      <c r="DU125" s="108"/>
      <c r="DV125" s="108"/>
      <c r="DW125" s="108"/>
      <c r="DX125" s="108"/>
      <c r="DY125" s="108"/>
      <c r="DZ125" s="108"/>
      <c r="EA125" s="108"/>
      <c r="EB125" s="108"/>
      <c r="EC125" s="108"/>
      <c r="ED125" s="108"/>
      <c r="EE125" s="108"/>
      <c r="EF125" s="108"/>
      <c r="EG125" s="108"/>
      <c r="EH125" s="108"/>
    </row>
    <row r="126" spans="1:138" s="38" customFormat="1" ht="180.75" thickBot="1" x14ac:dyDescent="0.3">
      <c r="A126" s="14">
        <v>148</v>
      </c>
      <c r="B126" s="10" t="s">
        <v>629</v>
      </c>
      <c r="C126" s="10" t="s">
        <v>630</v>
      </c>
      <c r="D126" s="10" t="s">
        <v>607</v>
      </c>
      <c r="E126" s="17" t="s">
        <v>275</v>
      </c>
      <c r="F126" s="14">
        <v>3110202</v>
      </c>
      <c r="G126" s="97" t="s">
        <v>418</v>
      </c>
      <c r="H126" s="12" t="s">
        <v>196</v>
      </c>
      <c r="I126" s="99" t="s">
        <v>108</v>
      </c>
      <c r="J126" s="136" t="s">
        <v>610</v>
      </c>
      <c r="K126" s="98" t="s">
        <v>136</v>
      </c>
      <c r="L126" s="12" t="s">
        <v>136</v>
      </c>
      <c r="M126" s="98" t="s">
        <v>136</v>
      </c>
      <c r="N126" s="137" t="s">
        <v>233</v>
      </c>
      <c r="O126" s="110" t="s">
        <v>233</v>
      </c>
      <c r="P126" s="103" t="s">
        <v>631</v>
      </c>
      <c r="Q126" s="109" t="s">
        <v>631</v>
      </c>
      <c r="R126" s="39">
        <v>0</v>
      </c>
      <c r="S126" s="39">
        <v>0</v>
      </c>
      <c r="U126" s="38" t="s">
        <v>24</v>
      </c>
      <c r="W126" s="16">
        <v>0</v>
      </c>
      <c r="Y126" s="16">
        <f t="shared" si="10"/>
        <v>0</v>
      </c>
      <c r="Z126" s="116" t="s">
        <v>233</v>
      </c>
      <c r="AA126" s="39">
        <v>0</v>
      </c>
      <c r="AD126" s="38" t="s">
        <v>261</v>
      </c>
      <c r="AE126" s="114" t="s">
        <v>233</v>
      </c>
      <c r="AF126" s="12" t="s">
        <v>181</v>
      </c>
      <c r="AG126" s="12" t="s">
        <v>181</v>
      </c>
      <c r="AH126" s="12" t="s">
        <v>181</v>
      </c>
      <c r="AI126" s="12" t="s">
        <v>181</v>
      </c>
      <c r="AJ126" s="12" t="s">
        <v>181</v>
      </c>
      <c r="AK126" s="12" t="s">
        <v>49</v>
      </c>
      <c r="AL126" s="38" t="s">
        <v>516</v>
      </c>
      <c r="AM126" s="38" t="s">
        <v>181</v>
      </c>
      <c r="AN126" s="38" t="s">
        <v>49</v>
      </c>
      <c r="AO126" s="107" t="s">
        <v>808</v>
      </c>
      <c r="AP126" s="38" t="s">
        <v>49</v>
      </c>
      <c r="AQ126" s="107" t="s">
        <v>806</v>
      </c>
      <c r="AR126" s="38" t="s">
        <v>49</v>
      </c>
      <c r="AS126" s="107" t="s">
        <v>807</v>
      </c>
      <c r="AT126" s="38" t="s">
        <v>618</v>
      </c>
      <c r="AU126" s="108"/>
      <c r="AV126" s="108"/>
      <c r="AW126" s="108"/>
      <c r="AX126" s="108"/>
      <c r="AY126" s="108"/>
      <c r="AZ126" s="108"/>
      <c r="BA126" s="108"/>
      <c r="BB126" s="108"/>
      <c r="BC126" s="108"/>
      <c r="BD126" s="108"/>
      <c r="BE126" s="108"/>
      <c r="BF126" s="108"/>
      <c r="BG126" s="108"/>
      <c r="BH126" s="108"/>
      <c r="BI126" s="108"/>
      <c r="BJ126" s="108"/>
      <c r="BK126" s="108"/>
      <c r="BL126" s="108"/>
      <c r="BM126" s="108"/>
      <c r="BN126" s="108"/>
      <c r="BO126" s="108"/>
      <c r="BP126" s="108"/>
      <c r="BQ126" s="108"/>
      <c r="BR126" s="108"/>
      <c r="BS126" s="108"/>
      <c r="BT126" s="108"/>
      <c r="BU126" s="108"/>
      <c r="BV126" s="108"/>
      <c r="BW126" s="108"/>
      <c r="BX126" s="108"/>
      <c r="BY126" s="108"/>
      <c r="BZ126" s="108"/>
      <c r="CA126" s="108"/>
      <c r="CB126" s="108"/>
      <c r="CC126" s="108"/>
      <c r="CD126" s="108"/>
      <c r="CE126" s="108"/>
      <c r="CF126" s="108"/>
      <c r="CG126" s="108"/>
      <c r="CH126" s="108"/>
      <c r="CI126" s="108"/>
      <c r="CJ126" s="108"/>
      <c r="CK126" s="108"/>
      <c r="CL126" s="108"/>
      <c r="CM126" s="108"/>
      <c r="CN126" s="108"/>
      <c r="CO126" s="108"/>
      <c r="CP126" s="108"/>
      <c r="CQ126" s="108"/>
      <c r="CR126" s="108"/>
      <c r="CS126" s="108"/>
      <c r="CT126" s="108"/>
      <c r="CU126" s="108"/>
      <c r="CV126" s="108"/>
      <c r="CW126" s="108"/>
      <c r="CX126" s="108"/>
      <c r="CY126" s="108"/>
      <c r="CZ126" s="108"/>
      <c r="DA126" s="108"/>
      <c r="DB126" s="108"/>
      <c r="DC126" s="108"/>
      <c r="DD126" s="108"/>
      <c r="DE126" s="108"/>
      <c r="DF126" s="108"/>
      <c r="DG126" s="108"/>
      <c r="DH126" s="108"/>
      <c r="DI126" s="108"/>
      <c r="DJ126" s="108"/>
      <c r="DK126" s="108"/>
      <c r="DL126" s="108"/>
      <c r="DM126" s="108"/>
      <c r="DN126" s="108"/>
      <c r="DO126" s="108"/>
      <c r="DP126" s="108"/>
      <c r="DQ126" s="108"/>
      <c r="DR126" s="108"/>
      <c r="DS126" s="108"/>
      <c r="DT126" s="108"/>
      <c r="DU126" s="108"/>
      <c r="DV126" s="108"/>
      <c r="DW126" s="108"/>
      <c r="DX126" s="108"/>
      <c r="DY126" s="108"/>
      <c r="DZ126" s="108"/>
      <c r="EA126" s="108"/>
      <c r="EB126" s="108"/>
      <c r="EC126" s="108"/>
      <c r="ED126" s="108"/>
      <c r="EE126" s="108"/>
      <c r="EF126" s="108"/>
      <c r="EG126" s="108"/>
      <c r="EH126" s="108"/>
    </row>
    <row r="127" spans="1:138" s="38" customFormat="1" ht="180.75" thickBot="1" x14ac:dyDescent="0.3">
      <c r="A127" s="14">
        <v>149</v>
      </c>
      <c r="B127" s="10" t="s">
        <v>632</v>
      </c>
      <c r="C127" s="10" t="s">
        <v>633</v>
      </c>
      <c r="D127" s="10" t="s">
        <v>607</v>
      </c>
      <c r="E127" s="17" t="s">
        <v>275</v>
      </c>
      <c r="F127" s="14">
        <v>3110202</v>
      </c>
      <c r="G127" s="97" t="s">
        <v>418</v>
      </c>
      <c r="H127" s="12" t="s">
        <v>196</v>
      </c>
      <c r="I127" s="99" t="s">
        <v>108</v>
      </c>
      <c r="J127" s="145" t="s">
        <v>617</v>
      </c>
      <c r="K127" s="98" t="s">
        <v>136</v>
      </c>
      <c r="L127" s="12" t="s">
        <v>136</v>
      </c>
      <c r="M127" s="98" t="s">
        <v>136</v>
      </c>
      <c r="N127" s="137" t="s">
        <v>233</v>
      </c>
      <c r="O127" s="110" t="s">
        <v>233</v>
      </c>
      <c r="P127" s="103" t="s">
        <v>634</v>
      </c>
      <c r="Q127" s="109" t="s">
        <v>634</v>
      </c>
      <c r="R127" s="39">
        <v>1737448</v>
      </c>
      <c r="S127" s="39">
        <v>1737448</v>
      </c>
      <c r="U127" s="38" t="s">
        <v>24</v>
      </c>
      <c r="W127" s="16">
        <v>1737448</v>
      </c>
      <c r="Y127" s="16">
        <f t="shared" si="10"/>
        <v>1737448</v>
      </c>
      <c r="Z127" s="105">
        <f t="shared" si="12"/>
        <v>1</v>
      </c>
      <c r="AA127" s="39">
        <v>1737448</v>
      </c>
      <c r="AD127" s="38" t="s">
        <v>261</v>
      </c>
      <c r="AE127" s="106">
        <f t="shared" si="11"/>
        <v>1</v>
      </c>
      <c r="AF127" s="12" t="s">
        <v>181</v>
      </c>
      <c r="AG127" s="12" t="s">
        <v>181</v>
      </c>
      <c r="AH127" s="12" t="s">
        <v>181</v>
      </c>
      <c r="AI127" s="12" t="s">
        <v>181</v>
      </c>
      <c r="AJ127" s="12" t="s">
        <v>181</v>
      </c>
      <c r="AK127" s="12" t="s">
        <v>49</v>
      </c>
      <c r="AL127" s="38" t="s">
        <v>516</v>
      </c>
      <c r="AM127" s="38" t="s">
        <v>181</v>
      </c>
      <c r="AN127" s="38" t="s">
        <v>49</v>
      </c>
      <c r="AO127" s="107" t="s">
        <v>808</v>
      </c>
      <c r="AP127" s="38" t="s">
        <v>49</v>
      </c>
      <c r="AQ127" s="107" t="s">
        <v>806</v>
      </c>
      <c r="AR127" s="38" t="s">
        <v>49</v>
      </c>
      <c r="AS127" s="107" t="s">
        <v>807</v>
      </c>
      <c r="AT127" s="38" t="s">
        <v>618</v>
      </c>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8"/>
      <c r="BR127" s="108"/>
      <c r="BS127" s="108"/>
      <c r="BT127" s="108"/>
      <c r="BU127" s="108"/>
      <c r="BV127" s="108"/>
      <c r="BW127" s="108"/>
      <c r="BX127" s="108"/>
      <c r="BY127" s="108"/>
      <c r="BZ127" s="108"/>
      <c r="CA127" s="108"/>
      <c r="CB127" s="108"/>
      <c r="CC127" s="108"/>
      <c r="CD127" s="108"/>
      <c r="CE127" s="108"/>
      <c r="CF127" s="108"/>
      <c r="CG127" s="108"/>
      <c r="CH127" s="108"/>
      <c r="CI127" s="108"/>
      <c r="CJ127" s="108"/>
      <c r="CK127" s="108"/>
      <c r="CL127" s="108"/>
      <c r="CM127" s="108"/>
      <c r="CN127" s="108"/>
      <c r="CO127" s="108"/>
      <c r="CP127" s="108"/>
      <c r="CQ127" s="108"/>
      <c r="CR127" s="108"/>
      <c r="CS127" s="108"/>
      <c r="CT127" s="108"/>
      <c r="CU127" s="108"/>
      <c r="CV127" s="108"/>
      <c r="CW127" s="108"/>
      <c r="CX127" s="108"/>
      <c r="CY127" s="108"/>
      <c r="CZ127" s="108"/>
      <c r="DA127" s="108"/>
      <c r="DB127" s="108"/>
      <c r="DC127" s="108"/>
      <c r="DD127" s="108"/>
      <c r="DE127" s="108"/>
      <c r="DF127" s="108"/>
      <c r="DG127" s="108"/>
      <c r="DH127" s="108"/>
      <c r="DI127" s="108"/>
      <c r="DJ127" s="108"/>
      <c r="DK127" s="108"/>
      <c r="DL127" s="108"/>
      <c r="DM127" s="108"/>
      <c r="DN127" s="108"/>
      <c r="DO127" s="108"/>
      <c r="DP127" s="108"/>
      <c r="DQ127" s="108"/>
      <c r="DR127" s="108"/>
      <c r="DS127" s="108"/>
      <c r="DT127" s="108"/>
      <c r="DU127" s="108"/>
      <c r="DV127" s="108"/>
      <c r="DW127" s="108"/>
      <c r="DX127" s="108"/>
      <c r="DY127" s="108"/>
      <c r="DZ127" s="108"/>
      <c r="EA127" s="108"/>
      <c r="EB127" s="108"/>
      <c r="EC127" s="108"/>
      <c r="ED127" s="108"/>
      <c r="EE127" s="108"/>
      <c r="EF127" s="108"/>
      <c r="EG127" s="108"/>
      <c r="EH127" s="108"/>
    </row>
    <row r="128" spans="1:138" s="38" customFormat="1" ht="180.75" thickBot="1" x14ac:dyDescent="0.3">
      <c r="A128" s="14">
        <v>150</v>
      </c>
      <c r="B128" s="10" t="s">
        <v>635</v>
      </c>
      <c r="C128" s="10" t="s">
        <v>635</v>
      </c>
      <c r="D128" s="10" t="s">
        <v>607</v>
      </c>
      <c r="E128" s="17" t="s">
        <v>275</v>
      </c>
      <c r="F128" s="14">
        <v>3110202</v>
      </c>
      <c r="G128" s="17" t="s">
        <v>350</v>
      </c>
      <c r="H128" s="12" t="s">
        <v>196</v>
      </c>
      <c r="I128" s="99" t="s">
        <v>108</v>
      </c>
      <c r="J128" s="136" t="s">
        <v>621</v>
      </c>
      <c r="K128" s="98" t="s">
        <v>136</v>
      </c>
      <c r="L128" s="12" t="s">
        <v>136</v>
      </c>
      <c r="M128" s="98" t="s">
        <v>136</v>
      </c>
      <c r="N128" s="137" t="s">
        <v>233</v>
      </c>
      <c r="O128" s="110" t="s">
        <v>233</v>
      </c>
      <c r="P128" s="103" t="s">
        <v>634</v>
      </c>
      <c r="Q128" s="109" t="s">
        <v>634</v>
      </c>
      <c r="R128" s="39">
        <v>0</v>
      </c>
      <c r="S128" s="39">
        <v>0</v>
      </c>
      <c r="U128" s="38" t="s">
        <v>24</v>
      </c>
      <c r="W128" s="16">
        <v>0</v>
      </c>
      <c r="Y128" s="16">
        <f t="shared" si="10"/>
        <v>0</v>
      </c>
      <c r="Z128" s="116" t="s">
        <v>233</v>
      </c>
      <c r="AA128" s="39">
        <v>0</v>
      </c>
      <c r="AD128" s="38" t="s">
        <v>261</v>
      </c>
      <c r="AE128" s="114" t="s">
        <v>233</v>
      </c>
      <c r="AF128" s="12" t="s">
        <v>181</v>
      </c>
      <c r="AG128" s="12" t="s">
        <v>181</v>
      </c>
      <c r="AH128" s="12" t="s">
        <v>181</v>
      </c>
      <c r="AI128" s="12" t="s">
        <v>181</v>
      </c>
      <c r="AJ128" s="12" t="s">
        <v>181</v>
      </c>
      <c r="AK128" s="12" t="s">
        <v>49</v>
      </c>
      <c r="AL128" s="38" t="s">
        <v>516</v>
      </c>
      <c r="AM128" s="38" t="s">
        <v>181</v>
      </c>
      <c r="AN128" s="38" t="s">
        <v>49</v>
      </c>
      <c r="AO128" s="107" t="s">
        <v>808</v>
      </c>
      <c r="AP128" s="38" t="s">
        <v>49</v>
      </c>
      <c r="AQ128" s="107" t="s">
        <v>806</v>
      </c>
      <c r="AR128" s="38" t="s">
        <v>49</v>
      </c>
      <c r="AS128" s="107" t="s">
        <v>807</v>
      </c>
      <c r="AT128" s="38" t="s">
        <v>618</v>
      </c>
      <c r="AU128" s="108"/>
      <c r="AV128" s="108"/>
      <c r="AW128" s="108"/>
      <c r="AX128" s="108"/>
      <c r="AY128" s="108"/>
      <c r="AZ128" s="108"/>
      <c r="BA128" s="108"/>
      <c r="BB128" s="108"/>
      <c r="BC128" s="108"/>
      <c r="BD128" s="108"/>
      <c r="BE128" s="108"/>
      <c r="BF128" s="108"/>
      <c r="BG128" s="108"/>
      <c r="BH128" s="108"/>
      <c r="BI128" s="108"/>
      <c r="BJ128" s="108"/>
      <c r="BK128" s="108"/>
      <c r="BL128" s="108"/>
      <c r="BM128" s="108"/>
      <c r="BN128" s="108"/>
      <c r="BO128" s="108"/>
      <c r="BP128" s="108"/>
      <c r="BQ128" s="108"/>
      <c r="BR128" s="108"/>
      <c r="BS128" s="108"/>
      <c r="BT128" s="108"/>
      <c r="BU128" s="108"/>
      <c r="BV128" s="108"/>
      <c r="BW128" s="108"/>
      <c r="BX128" s="108"/>
      <c r="BY128" s="108"/>
      <c r="BZ128" s="108"/>
      <c r="CA128" s="108"/>
      <c r="CB128" s="108"/>
      <c r="CC128" s="108"/>
      <c r="CD128" s="108"/>
      <c r="CE128" s="108"/>
      <c r="CF128" s="108"/>
      <c r="CG128" s="108"/>
      <c r="CH128" s="108"/>
      <c r="CI128" s="108"/>
      <c r="CJ128" s="108"/>
      <c r="CK128" s="108"/>
      <c r="CL128" s="108"/>
      <c r="CM128" s="108"/>
      <c r="CN128" s="108"/>
      <c r="CO128" s="108"/>
      <c r="CP128" s="108"/>
      <c r="CQ128" s="108"/>
      <c r="CR128" s="108"/>
      <c r="CS128" s="108"/>
      <c r="CT128" s="108"/>
      <c r="CU128" s="108"/>
      <c r="CV128" s="108"/>
      <c r="CW128" s="108"/>
      <c r="CX128" s="108"/>
      <c r="CY128" s="108"/>
      <c r="CZ128" s="108"/>
      <c r="DA128" s="108"/>
      <c r="DB128" s="108"/>
      <c r="DC128" s="108"/>
      <c r="DD128" s="108"/>
      <c r="DE128" s="108"/>
      <c r="DF128" s="108"/>
      <c r="DG128" s="108"/>
      <c r="DH128" s="108"/>
      <c r="DI128" s="108"/>
      <c r="DJ128" s="108"/>
      <c r="DK128" s="108"/>
      <c r="DL128" s="108"/>
      <c r="DM128" s="108"/>
      <c r="DN128" s="108"/>
      <c r="DO128" s="108"/>
      <c r="DP128" s="108"/>
      <c r="DQ128" s="108"/>
      <c r="DR128" s="108"/>
      <c r="DS128" s="108"/>
      <c r="DT128" s="108"/>
      <c r="DU128" s="108"/>
      <c r="DV128" s="108"/>
      <c r="DW128" s="108"/>
      <c r="DX128" s="108"/>
      <c r="DY128" s="108"/>
      <c r="DZ128" s="108"/>
      <c r="EA128" s="108"/>
      <c r="EB128" s="108"/>
      <c r="EC128" s="108"/>
      <c r="ED128" s="108"/>
      <c r="EE128" s="108"/>
      <c r="EF128" s="108"/>
      <c r="EG128" s="108"/>
      <c r="EH128" s="108"/>
    </row>
    <row r="129" spans="1:138" s="38" customFormat="1" ht="180.75" thickBot="1" x14ac:dyDescent="0.3">
      <c r="A129" s="14">
        <v>151</v>
      </c>
      <c r="B129" s="10" t="s">
        <v>636</v>
      </c>
      <c r="C129" s="10" t="s">
        <v>636</v>
      </c>
      <c r="D129" s="10" t="s">
        <v>607</v>
      </c>
      <c r="E129" s="17" t="s">
        <v>637</v>
      </c>
      <c r="F129" s="14">
        <v>3110202</v>
      </c>
      <c r="G129" s="97" t="s">
        <v>418</v>
      </c>
      <c r="H129" s="12" t="s">
        <v>196</v>
      </c>
      <c r="I129" s="99" t="s">
        <v>108</v>
      </c>
      <c r="J129" s="145" t="s">
        <v>617</v>
      </c>
      <c r="K129" s="98" t="s">
        <v>136</v>
      </c>
      <c r="L129" s="12" t="s">
        <v>136</v>
      </c>
      <c r="M129" s="98" t="s">
        <v>136</v>
      </c>
      <c r="N129" s="137" t="s">
        <v>233</v>
      </c>
      <c r="O129" s="110" t="s">
        <v>233</v>
      </c>
      <c r="P129" s="103" t="s">
        <v>634</v>
      </c>
      <c r="Q129" s="109" t="s">
        <v>634</v>
      </c>
      <c r="R129" s="39">
        <v>0</v>
      </c>
      <c r="S129" s="39">
        <v>0</v>
      </c>
      <c r="U129" s="38" t="s">
        <v>24</v>
      </c>
      <c r="W129" s="16">
        <v>0</v>
      </c>
      <c r="Y129" s="16">
        <f t="shared" si="10"/>
        <v>0</v>
      </c>
      <c r="Z129" s="116" t="s">
        <v>233</v>
      </c>
      <c r="AA129" s="39">
        <v>0</v>
      </c>
      <c r="AD129" s="38" t="s">
        <v>261</v>
      </c>
      <c r="AE129" s="114" t="s">
        <v>233</v>
      </c>
      <c r="AF129" s="12" t="s">
        <v>181</v>
      </c>
      <c r="AG129" s="12" t="s">
        <v>181</v>
      </c>
      <c r="AH129" s="12" t="s">
        <v>181</v>
      </c>
      <c r="AI129" s="12" t="s">
        <v>181</v>
      </c>
      <c r="AJ129" s="12" t="s">
        <v>181</v>
      </c>
      <c r="AK129" s="12" t="s">
        <v>49</v>
      </c>
      <c r="AM129" s="38" t="s">
        <v>181</v>
      </c>
      <c r="AN129" s="38" t="s">
        <v>49</v>
      </c>
      <c r="AO129" s="107" t="s">
        <v>808</v>
      </c>
      <c r="AP129" s="38" t="s">
        <v>49</v>
      </c>
      <c r="AQ129" s="107" t="s">
        <v>806</v>
      </c>
      <c r="AR129" s="38" t="s">
        <v>49</v>
      </c>
      <c r="AS129" s="107" t="s">
        <v>807</v>
      </c>
      <c r="AU129" s="108"/>
      <c r="AV129" s="108"/>
      <c r="AW129" s="108"/>
      <c r="AX129" s="108"/>
      <c r="AY129" s="108"/>
      <c r="AZ129" s="108"/>
      <c r="BA129" s="108"/>
      <c r="BB129" s="108"/>
      <c r="BC129" s="108"/>
      <c r="BD129" s="108"/>
      <c r="BE129" s="108"/>
      <c r="BF129" s="108"/>
      <c r="BG129" s="108"/>
      <c r="BH129" s="108"/>
      <c r="BI129" s="108"/>
      <c r="BJ129" s="108"/>
      <c r="BK129" s="108"/>
      <c r="BL129" s="108"/>
      <c r="BM129" s="108"/>
      <c r="BN129" s="108"/>
      <c r="BO129" s="108"/>
      <c r="BP129" s="108"/>
      <c r="BQ129" s="108"/>
      <c r="BR129" s="108"/>
      <c r="BS129" s="108"/>
      <c r="BT129" s="108"/>
      <c r="BU129" s="108"/>
      <c r="BV129" s="108"/>
      <c r="BW129" s="108"/>
      <c r="BX129" s="108"/>
      <c r="BY129" s="108"/>
      <c r="BZ129" s="108"/>
      <c r="CA129" s="108"/>
      <c r="CB129" s="108"/>
      <c r="CC129" s="108"/>
      <c r="CD129" s="108"/>
      <c r="CE129" s="108"/>
      <c r="CF129" s="108"/>
      <c r="CG129" s="108"/>
      <c r="CH129" s="108"/>
      <c r="CI129" s="108"/>
      <c r="CJ129" s="108"/>
      <c r="CK129" s="108"/>
      <c r="CL129" s="108"/>
      <c r="CM129" s="108"/>
      <c r="CN129" s="108"/>
      <c r="CO129" s="108"/>
      <c r="CP129" s="108"/>
      <c r="CQ129" s="108"/>
      <c r="CR129" s="108"/>
      <c r="CS129" s="108"/>
      <c r="CT129" s="108"/>
      <c r="CU129" s="108"/>
      <c r="CV129" s="108"/>
      <c r="CW129" s="108"/>
      <c r="CX129" s="108"/>
      <c r="CY129" s="108"/>
      <c r="CZ129" s="108"/>
      <c r="DA129" s="108"/>
      <c r="DB129" s="108"/>
      <c r="DC129" s="108"/>
      <c r="DD129" s="108"/>
      <c r="DE129" s="108"/>
      <c r="DF129" s="108"/>
      <c r="DG129" s="108"/>
      <c r="DH129" s="108"/>
      <c r="DI129" s="108"/>
      <c r="DJ129" s="108"/>
      <c r="DK129" s="108"/>
      <c r="DL129" s="108"/>
      <c r="DM129" s="108"/>
      <c r="DN129" s="108"/>
      <c r="DO129" s="108"/>
      <c r="DP129" s="108"/>
      <c r="DQ129" s="108"/>
      <c r="DR129" s="108"/>
      <c r="DS129" s="108"/>
      <c r="DT129" s="108"/>
      <c r="DU129" s="108"/>
      <c r="DV129" s="108"/>
      <c r="DW129" s="108"/>
      <c r="DX129" s="108"/>
      <c r="DY129" s="108"/>
      <c r="DZ129" s="108"/>
      <c r="EA129" s="108"/>
      <c r="EB129" s="108"/>
      <c r="EC129" s="108"/>
      <c r="ED129" s="108"/>
      <c r="EE129" s="108"/>
      <c r="EF129" s="108"/>
      <c r="EG129" s="108"/>
      <c r="EH129" s="108"/>
    </row>
    <row r="130" spans="1:138" s="38" customFormat="1" ht="180.75" thickBot="1" x14ac:dyDescent="0.3">
      <c r="A130" s="14">
        <v>152</v>
      </c>
      <c r="B130" s="10" t="s">
        <v>1528</v>
      </c>
      <c r="C130" s="10" t="s">
        <v>638</v>
      </c>
      <c r="D130" s="10" t="s">
        <v>607</v>
      </c>
      <c r="E130" s="17" t="s">
        <v>639</v>
      </c>
      <c r="F130" s="14">
        <v>3110202</v>
      </c>
      <c r="G130" s="17" t="s">
        <v>350</v>
      </c>
      <c r="H130" s="23" t="s">
        <v>196</v>
      </c>
      <c r="I130" s="99" t="s">
        <v>108</v>
      </c>
      <c r="J130" s="136" t="s">
        <v>640</v>
      </c>
      <c r="K130" s="98" t="s">
        <v>136</v>
      </c>
      <c r="L130" s="12" t="s">
        <v>136</v>
      </c>
      <c r="M130" s="98" t="s">
        <v>136</v>
      </c>
      <c r="N130" s="137" t="s">
        <v>233</v>
      </c>
      <c r="O130" s="110" t="s">
        <v>233</v>
      </c>
      <c r="P130" s="103" t="s">
        <v>634</v>
      </c>
      <c r="Q130" s="109" t="s">
        <v>634</v>
      </c>
      <c r="R130" s="39">
        <v>1620261.87</v>
      </c>
      <c r="S130" s="39">
        <f>1048986+571275.87</f>
        <v>1620261.87</v>
      </c>
      <c r="U130" s="38" t="s">
        <v>24</v>
      </c>
      <c r="W130" s="16">
        <v>1620261.87</v>
      </c>
      <c r="Y130" s="16">
        <f t="shared" si="10"/>
        <v>1620261.87</v>
      </c>
      <c r="Z130" s="105">
        <f t="shared" si="12"/>
        <v>1</v>
      </c>
      <c r="AA130" s="39">
        <f>1048986+571275.87</f>
        <v>1620261.87</v>
      </c>
      <c r="AD130" s="38" t="s">
        <v>261</v>
      </c>
      <c r="AE130" s="106">
        <f t="shared" si="11"/>
        <v>1</v>
      </c>
      <c r="AF130" s="12" t="s">
        <v>181</v>
      </c>
      <c r="AG130" s="12" t="s">
        <v>181</v>
      </c>
      <c r="AH130" s="12" t="s">
        <v>181</v>
      </c>
      <c r="AI130" s="12" t="s">
        <v>181</v>
      </c>
      <c r="AJ130" s="12" t="s">
        <v>181</v>
      </c>
      <c r="AK130" s="12" t="s">
        <v>49</v>
      </c>
      <c r="AM130" s="38" t="s">
        <v>181</v>
      </c>
      <c r="AN130" s="38" t="s">
        <v>49</v>
      </c>
      <c r="AO130" s="107" t="s">
        <v>808</v>
      </c>
      <c r="AP130" s="38" t="s">
        <v>49</v>
      </c>
      <c r="AQ130" s="107" t="s">
        <v>806</v>
      </c>
      <c r="AR130" s="38" t="s">
        <v>49</v>
      </c>
      <c r="AS130" s="107" t="s">
        <v>807</v>
      </c>
      <c r="AT130" s="107" t="s">
        <v>641</v>
      </c>
      <c r="AU130" s="108"/>
      <c r="AV130" s="108"/>
      <c r="AW130" s="108"/>
      <c r="AX130" s="108"/>
      <c r="AY130" s="108"/>
      <c r="AZ130" s="108"/>
      <c r="BA130" s="108"/>
      <c r="BB130" s="108"/>
      <c r="BC130" s="108"/>
      <c r="BD130" s="108"/>
      <c r="BE130" s="108"/>
      <c r="BF130" s="108"/>
      <c r="BG130" s="108"/>
      <c r="BH130" s="108"/>
      <c r="BI130" s="108"/>
      <c r="BJ130" s="108"/>
      <c r="BK130" s="108"/>
      <c r="BL130" s="108"/>
      <c r="BM130" s="108"/>
      <c r="BN130" s="108"/>
      <c r="BO130" s="108"/>
      <c r="BP130" s="108"/>
      <c r="BQ130" s="108"/>
      <c r="BR130" s="108"/>
      <c r="BS130" s="108"/>
      <c r="BT130" s="108"/>
      <c r="BU130" s="108"/>
      <c r="BV130" s="108"/>
      <c r="BW130" s="108"/>
      <c r="BX130" s="108"/>
      <c r="BY130" s="108"/>
      <c r="BZ130" s="108"/>
      <c r="CA130" s="108"/>
      <c r="CB130" s="108"/>
      <c r="CC130" s="108"/>
      <c r="CD130" s="108"/>
      <c r="CE130" s="108"/>
      <c r="CF130" s="108"/>
      <c r="CG130" s="108"/>
      <c r="CH130" s="108"/>
      <c r="CI130" s="108"/>
      <c r="CJ130" s="108"/>
      <c r="CK130" s="108"/>
      <c r="CL130" s="108"/>
      <c r="CM130" s="108"/>
      <c r="CN130" s="108"/>
      <c r="CO130" s="108"/>
      <c r="CP130" s="108"/>
      <c r="CQ130" s="108"/>
      <c r="CR130" s="108"/>
      <c r="CS130" s="108"/>
      <c r="CT130" s="108"/>
      <c r="CU130" s="108"/>
      <c r="CV130" s="108"/>
      <c r="CW130" s="108"/>
      <c r="CX130" s="108"/>
      <c r="CY130" s="108"/>
      <c r="CZ130" s="108"/>
      <c r="DA130" s="108"/>
      <c r="DB130" s="108"/>
      <c r="DC130" s="108"/>
      <c r="DD130" s="108"/>
      <c r="DE130" s="108"/>
      <c r="DF130" s="108"/>
      <c r="DG130" s="108"/>
      <c r="DH130" s="108"/>
      <c r="DI130" s="108"/>
      <c r="DJ130" s="108"/>
      <c r="DK130" s="108"/>
      <c r="DL130" s="108"/>
      <c r="DM130" s="108"/>
      <c r="DN130" s="108"/>
      <c r="DO130" s="108"/>
      <c r="DP130" s="108"/>
      <c r="DQ130" s="108"/>
      <c r="DR130" s="108"/>
      <c r="DS130" s="108"/>
      <c r="DT130" s="108"/>
      <c r="DU130" s="108"/>
      <c r="DV130" s="108"/>
      <c r="DW130" s="108"/>
      <c r="DX130" s="108"/>
      <c r="DY130" s="108"/>
      <c r="DZ130" s="108"/>
      <c r="EA130" s="108"/>
      <c r="EB130" s="108"/>
      <c r="EC130" s="108"/>
      <c r="ED130" s="108"/>
      <c r="EE130" s="108"/>
      <c r="EF130" s="108"/>
      <c r="EG130" s="108"/>
      <c r="EH130" s="108"/>
    </row>
    <row r="131" spans="1:138" s="38" customFormat="1" ht="180.75" thickBot="1" x14ac:dyDescent="0.3">
      <c r="A131" s="14">
        <v>153</v>
      </c>
      <c r="B131" s="10" t="s">
        <v>642</v>
      </c>
      <c r="C131" s="10" t="s">
        <v>642</v>
      </c>
      <c r="D131" s="10" t="s">
        <v>607</v>
      </c>
      <c r="E131" s="17" t="s">
        <v>643</v>
      </c>
      <c r="F131" s="14">
        <v>3110202</v>
      </c>
      <c r="G131" s="17" t="s">
        <v>350</v>
      </c>
      <c r="H131" s="12" t="s">
        <v>196</v>
      </c>
      <c r="I131" s="99" t="s">
        <v>108</v>
      </c>
      <c r="J131" s="136" t="s">
        <v>644</v>
      </c>
      <c r="K131" s="98" t="s">
        <v>136</v>
      </c>
      <c r="L131" s="12" t="s">
        <v>136</v>
      </c>
      <c r="M131" s="98" t="s">
        <v>136</v>
      </c>
      <c r="N131" s="137" t="s">
        <v>233</v>
      </c>
      <c r="O131" s="110" t="s">
        <v>233</v>
      </c>
      <c r="P131" s="103" t="s">
        <v>147</v>
      </c>
      <c r="Q131" s="109" t="s">
        <v>147</v>
      </c>
      <c r="R131" s="16">
        <v>5853335.9000000004</v>
      </c>
      <c r="S131" s="16">
        <v>5853335.9000000004</v>
      </c>
      <c r="U131" s="38" t="s">
        <v>75</v>
      </c>
      <c r="W131" s="16">
        <v>5853335.9000000004</v>
      </c>
      <c r="Y131" s="16">
        <f t="shared" si="10"/>
        <v>5853335.9000000004</v>
      </c>
      <c r="Z131" s="105">
        <f t="shared" si="12"/>
        <v>1</v>
      </c>
      <c r="AA131" s="16">
        <v>5853335.9000000004</v>
      </c>
      <c r="AD131" s="38" t="s">
        <v>261</v>
      </c>
      <c r="AE131" s="106">
        <f t="shared" si="11"/>
        <v>1</v>
      </c>
      <c r="AF131" s="12" t="s">
        <v>181</v>
      </c>
      <c r="AG131" s="12" t="s">
        <v>181</v>
      </c>
      <c r="AH131" s="12" t="s">
        <v>181</v>
      </c>
      <c r="AI131" s="12" t="s">
        <v>181</v>
      </c>
      <c r="AJ131" s="12" t="s">
        <v>181</v>
      </c>
      <c r="AK131" s="12" t="s">
        <v>49</v>
      </c>
      <c r="AM131" s="38" t="s">
        <v>181</v>
      </c>
      <c r="AN131" s="38" t="s">
        <v>49</v>
      </c>
      <c r="AO131" s="107" t="s">
        <v>808</v>
      </c>
      <c r="AP131" s="38" t="s">
        <v>49</v>
      </c>
      <c r="AQ131" s="107" t="s">
        <v>806</v>
      </c>
      <c r="AR131" s="38" t="s">
        <v>49</v>
      </c>
      <c r="AS131" s="107" t="s">
        <v>807</v>
      </c>
      <c r="AT131" s="38" t="s">
        <v>645</v>
      </c>
      <c r="AU131" s="108"/>
      <c r="AV131" s="108"/>
      <c r="AW131" s="108"/>
      <c r="AX131" s="108"/>
      <c r="AY131" s="108"/>
      <c r="AZ131" s="108"/>
      <c r="BA131" s="108"/>
      <c r="BB131" s="108"/>
      <c r="BC131" s="108"/>
      <c r="BD131" s="108"/>
      <c r="BE131" s="108"/>
      <c r="BF131" s="108"/>
      <c r="BG131" s="108"/>
      <c r="BH131" s="108"/>
      <c r="BI131" s="108"/>
      <c r="BJ131" s="108"/>
      <c r="BK131" s="108"/>
      <c r="BL131" s="108"/>
      <c r="BM131" s="108"/>
      <c r="BN131" s="108"/>
      <c r="BO131" s="108"/>
      <c r="BP131" s="108"/>
      <c r="BQ131" s="108"/>
      <c r="BR131" s="108"/>
      <c r="BS131" s="108"/>
      <c r="BT131" s="108"/>
      <c r="BU131" s="108"/>
      <c r="BV131" s="108"/>
      <c r="BW131" s="108"/>
      <c r="BX131" s="108"/>
      <c r="BY131" s="108"/>
      <c r="BZ131" s="108"/>
      <c r="CA131" s="108"/>
      <c r="CB131" s="108"/>
      <c r="CC131" s="108"/>
      <c r="CD131" s="108"/>
      <c r="CE131" s="108"/>
      <c r="CF131" s="108"/>
      <c r="CG131" s="108"/>
      <c r="CH131" s="108"/>
      <c r="CI131" s="108"/>
      <c r="CJ131" s="108"/>
      <c r="CK131" s="108"/>
      <c r="CL131" s="108"/>
      <c r="CM131" s="108"/>
      <c r="CN131" s="108"/>
      <c r="CO131" s="108"/>
      <c r="CP131" s="108"/>
      <c r="CQ131" s="108"/>
      <c r="CR131" s="108"/>
      <c r="CS131" s="108"/>
      <c r="CT131" s="108"/>
      <c r="CU131" s="108"/>
      <c r="CV131" s="108"/>
      <c r="CW131" s="108"/>
      <c r="CX131" s="108"/>
      <c r="CY131" s="108"/>
      <c r="CZ131" s="108"/>
      <c r="DA131" s="108"/>
      <c r="DB131" s="108"/>
      <c r="DC131" s="108"/>
      <c r="DD131" s="108"/>
      <c r="DE131" s="108"/>
      <c r="DF131" s="108"/>
      <c r="DG131" s="108"/>
      <c r="DH131" s="108"/>
      <c r="DI131" s="108"/>
      <c r="DJ131" s="108"/>
      <c r="DK131" s="108"/>
      <c r="DL131" s="108"/>
      <c r="DM131" s="108"/>
      <c r="DN131" s="108"/>
      <c r="DO131" s="108"/>
      <c r="DP131" s="108"/>
      <c r="DQ131" s="108"/>
      <c r="DR131" s="108"/>
      <c r="DS131" s="108"/>
      <c r="DT131" s="108"/>
      <c r="DU131" s="108"/>
      <c r="DV131" s="108"/>
      <c r="DW131" s="108"/>
      <c r="DX131" s="108"/>
      <c r="DY131" s="108"/>
      <c r="DZ131" s="108"/>
      <c r="EA131" s="108"/>
      <c r="EB131" s="108"/>
      <c r="EC131" s="108"/>
      <c r="ED131" s="108"/>
      <c r="EE131" s="108"/>
      <c r="EF131" s="108"/>
      <c r="EG131" s="108"/>
      <c r="EH131" s="108"/>
    </row>
    <row r="132" spans="1:138" s="38" customFormat="1" ht="180.75" thickBot="1" x14ac:dyDescent="0.3">
      <c r="A132" s="14">
        <v>154</v>
      </c>
      <c r="B132" s="10" t="s">
        <v>646</v>
      </c>
      <c r="C132" s="10" t="s">
        <v>646</v>
      </c>
      <c r="D132" s="10" t="s">
        <v>607</v>
      </c>
      <c r="E132" s="17" t="s">
        <v>647</v>
      </c>
      <c r="F132" s="14">
        <v>3110202</v>
      </c>
      <c r="G132" s="17" t="s">
        <v>350</v>
      </c>
      <c r="H132" s="12" t="s">
        <v>196</v>
      </c>
      <c r="I132" s="99" t="s">
        <v>108</v>
      </c>
      <c r="J132" s="145" t="s">
        <v>617</v>
      </c>
      <c r="K132" s="98" t="s">
        <v>136</v>
      </c>
      <c r="L132" s="12" t="s">
        <v>136</v>
      </c>
      <c r="M132" s="98" t="s">
        <v>136</v>
      </c>
      <c r="N132" s="137" t="s">
        <v>233</v>
      </c>
      <c r="O132" s="110" t="s">
        <v>233</v>
      </c>
      <c r="P132" s="103" t="s">
        <v>147</v>
      </c>
      <c r="Q132" s="109" t="s">
        <v>147</v>
      </c>
      <c r="R132" s="16">
        <v>6131694</v>
      </c>
      <c r="S132" s="16">
        <v>6131694</v>
      </c>
      <c r="U132" s="38" t="s">
        <v>75</v>
      </c>
      <c r="W132" s="16">
        <v>6131694</v>
      </c>
      <c r="Y132" s="16">
        <f t="shared" si="10"/>
        <v>6131694</v>
      </c>
      <c r="Z132" s="105">
        <f t="shared" si="12"/>
        <v>1</v>
      </c>
      <c r="AA132" s="16">
        <v>6131694</v>
      </c>
      <c r="AD132" s="38" t="s">
        <v>261</v>
      </c>
      <c r="AE132" s="106">
        <f t="shared" si="11"/>
        <v>1</v>
      </c>
      <c r="AF132" s="12" t="s">
        <v>181</v>
      </c>
      <c r="AG132" s="12" t="s">
        <v>181</v>
      </c>
      <c r="AH132" s="12" t="s">
        <v>181</v>
      </c>
      <c r="AI132" s="12" t="s">
        <v>181</v>
      </c>
      <c r="AJ132" s="12" t="s">
        <v>181</v>
      </c>
      <c r="AK132" s="12" t="s">
        <v>49</v>
      </c>
      <c r="AM132" s="38" t="s">
        <v>181</v>
      </c>
      <c r="AN132" s="38" t="s">
        <v>49</v>
      </c>
      <c r="AO132" s="107" t="s">
        <v>808</v>
      </c>
      <c r="AP132" s="38" t="s">
        <v>49</v>
      </c>
      <c r="AQ132" s="107" t="s">
        <v>806</v>
      </c>
      <c r="AR132" s="38" t="s">
        <v>49</v>
      </c>
      <c r="AS132" s="107" t="s">
        <v>807</v>
      </c>
      <c r="AU132" s="108"/>
      <c r="AV132" s="108"/>
      <c r="AW132" s="108"/>
      <c r="AX132" s="108"/>
      <c r="AY132" s="108"/>
      <c r="AZ132" s="108"/>
      <c r="BA132" s="108"/>
      <c r="BB132" s="108"/>
      <c r="BC132" s="108"/>
      <c r="BD132" s="108"/>
      <c r="BE132" s="108"/>
      <c r="BF132" s="108"/>
      <c r="BG132" s="108"/>
      <c r="BH132" s="108"/>
      <c r="BI132" s="108"/>
      <c r="BJ132" s="108"/>
      <c r="BK132" s="108"/>
      <c r="BL132" s="108"/>
      <c r="BM132" s="108"/>
      <c r="BN132" s="108"/>
      <c r="BO132" s="108"/>
      <c r="BP132" s="108"/>
      <c r="BQ132" s="108"/>
      <c r="BR132" s="108"/>
      <c r="BS132" s="108"/>
      <c r="BT132" s="108"/>
      <c r="BU132" s="108"/>
      <c r="BV132" s="108"/>
      <c r="BW132" s="108"/>
      <c r="BX132" s="108"/>
      <c r="BY132" s="108"/>
      <c r="BZ132" s="108"/>
      <c r="CA132" s="108"/>
      <c r="CB132" s="108"/>
      <c r="CC132" s="108"/>
      <c r="CD132" s="108"/>
      <c r="CE132" s="108"/>
      <c r="CF132" s="108"/>
      <c r="CG132" s="108"/>
      <c r="CH132" s="108"/>
      <c r="CI132" s="108"/>
      <c r="CJ132" s="108"/>
      <c r="CK132" s="108"/>
      <c r="CL132" s="108"/>
      <c r="CM132" s="108"/>
      <c r="CN132" s="108"/>
      <c r="CO132" s="108"/>
      <c r="CP132" s="108"/>
      <c r="CQ132" s="108"/>
      <c r="CR132" s="108"/>
      <c r="CS132" s="108"/>
      <c r="CT132" s="108"/>
      <c r="CU132" s="108"/>
      <c r="CV132" s="108"/>
      <c r="CW132" s="108"/>
      <c r="CX132" s="108"/>
      <c r="CY132" s="108"/>
      <c r="CZ132" s="108"/>
      <c r="DA132" s="108"/>
      <c r="DB132" s="108"/>
      <c r="DC132" s="108"/>
      <c r="DD132" s="108"/>
      <c r="DE132" s="108"/>
      <c r="DF132" s="108"/>
      <c r="DG132" s="108"/>
      <c r="DH132" s="108"/>
      <c r="DI132" s="108"/>
      <c r="DJ132" s="108"/>
      <c r="DK132" s="108"/>
      <c r="DL132" s="108"/>
      <c r="DM132" s="108"/>
      <c r="DN132" s="108"/>
      <c r="DO132" s="108"/>
      <c r="DP132" s="108"/>
      <c r="DQ132" s="108"/>
      <c r="DR132" s="108"/>
      <c r="DS132" s="108"/>
      <c r="DT132" s="108"/>
      <c r="DU132" s="108"/>
      <c r="DV132" s="108"/>
      <c r="DW132" s="108"/>
      <c r="DX132" s="108"/>
      <c r="DY132" s="108"/>
      <c r="DZ132" s="108"/>
      <c r="EA132" s="108"/>
      <c r="EB132" s="108"/>
      <c r="EC132" s="108"/>
      <c r="ED132" s="108"/>
      <c r="EE132" s="108"/>
      <c r="EF132" s="108"/>
      <c r="EG132" s="108"/>
      <c r="EH132" s="108"/>
    </row>
    <row r="133" spans="1:138" s="38" customFormat="1" ht="180.75" thickBot="1" x14ac:dyDescent="0.3">
      <c r="A133" s="14">
        <v>155</v>
      </c>
      <c r="B133" s="10" t="s">
        <v>648</v>
      </c>
      <c r="C133" s="10" t="s">
        <v>648</v>
      </c>
      <c r="D133" s="10" t="s">
        <v>607</v>
      </c>
      <c r="E133" s="17" t="s">
        <v>616</v>
      </c>
      <c r="F133" s="14">
        <v>3110202</v>
      </c>
      <c r="G133" s="17" t="s">
        <v>350</v>
      </c>
      <c r="H133" s="12" t="s">
        <v>196</v>
      </c>
      <c r="I133" s="99" t="s">
        <v>108</v>
      </c>
      <c r="J133" s="136" t="s">
        <v>617</v>
      </c>
      <c r="K133" s="98" t="s">
        <v>136</v>
      </c>
      <c r="L133" s="12" t="s">
        <v>136</v>
      </c>
      <c r="M133" s="98" t="s">
        <v>136</v>
      </c>
      <c r="N133" s="137" t="s">
        <v>233</v>
      </c>
      <c r="O133" s="110" t="s">
        <v>233</v>
      </c>
      <c r="P133" s="103" t="s">
        <v>147</v>
      </c>
      <c r="Q133" s="109" t="s">
        <v>147</v>
      </c>
      <c r="R133" s="36">
        <v>2485472.85</v>
      </c>
      <c r="S133" s="36">
        <v>2485472.85</v>
      </c>
      <c r="U133" s="38" t="s">
        <v>75</v>
      </c>
      <c r="W133" s="16">
        <v>2485472.85</v>
      </c>
      <c r="Y133" s="16">
        <f t="shared" si="10"/>
        <v>2485472.85</v>
      </c>
      <c r="Z133" s="105">
        <f t="shared" si="12"/>
        <v>1</v>
      </c>
      <c r="AA133" s="36">
        <v>2485472.85</v>
      </c>
      <c r="AD133" s="38" t="s">
        <v>261</v>
      </c>
      <c r="AE133" s="106">
        <f t="shared" si="11"/>
        <v>1</v>
      </c>
      <c r="AF133" s="12" t="s">
        <v>181</v>
      </c>
      <c r="AG133" s="12" t="s">
        <v>181</v>
      </c>
      <c r="AH133" s="12" t="s">
        <v>181</v>
      </c>
      <c r="AI133" s="12" t="s">
        <v>181</v>
      </c>
      <c r="AJ133" s="12" t="s">
        <v>181</v>
      </c>
      <c r="AK133" s="12" t="s">
        <v>49</v>
      </c>
      <c r="AM133" s="38" t="s">
        <v>181</v>
      </c>
      <c r="AN133" s="38" t="s">
        <v>49</v>
      </c>
      <c r="AO133" s="107" t="s">
        <v>808</v>
      </c>
      <c r="AP133" s="38" t="s">
        <v>49</v>
      </c>
      <c r="AQ133" s="107" t="s">
        <v>806</v>
      </c>
      <c r="AR133" s="38" t="s">
        <v>49</v>
      </c>
      <c r="AS133" s="107" t="s">
        <v>807</v>
      </c>
      <c r="AU133" s="108"/>
      <c r="AV133" s="108"/>
      <c r="AW133" s="108"/>
      <c r="AX133" s="108"/>
      <c r="AY133" s="108"/>
      <c r="AZ133" s="108"/>
      <c r="BA133" s="108"/>
      <c r="BB133" s="108"/>
      <c r="BC133" s="108"/>
      <c r="BD133" s="108"/>
      <c r="BE133" s="108"/>
      <c r="BF133" s="108"/>
      <c r="BG133" s="108"/>
      <c r="BH133" s="108"/>
      <c r="BI133" s="108"/>
      <c r="BJ133" s="108"/>
      <c r="BK133" s="108"/>
      <c r="BL133" s="108"/>
      <c r="BM133" s="108"/>
      <c r="BN133" s="108"/>
      <c r="BO133" s="108"/>
      <c r="BP133" s="108"/>
      <c r="BQ133" s="108"/>
      <c r="BR133" s="108"/>
      <c r="BS133" s="108"/>
      <c r="BT133" s="108"/>
      <c r="BU133" s="108"/>
      <c r="BV133" s="108"/>
      <c r="BW133" s="108"/>
      <c r="BX133" s="108"/>
      <c r="BY133" s="108"/>
      <c r="BZ133" s="108"/>
      <c r="CA133" s="108"/>
      <c r="CB133" s="108"/>
      <c r="CC133" s="108"/>
      <c r="CD133" s="108"/>
      <c r="CE133" s="108"/>
      <c r="CF133" s="108"/>
      <c r="CG133" s="108"/>
      <c r="CH133" s="108"/>
      <c r="CI133" s="108"/>
      <c r="CJ133" s="108"/>
      <c r="CK133" s="108"/>
      <c r="CL133" s="108"/>
      <c r="CM133" s="108"/>
      <c r="CN133" s="108"/>
      <c r="CO133" s="108"/>
      <c r="CP133" s="108"/>
      <c r="CQ133" s="108"/>
      <c r="CR133" s="108"/>
      <c r="CS133" s="108"/>
      <c r="CT133" s="108"/>
      <c r="CU133" s="108"/>
      <c r="CV133" s="108"/>
      <c r="CW133" s="108"/>
      <c r="CX133" s="108"/>
      <c r="CY133" s="108"/>
      <c r="CZ133" s="108"/>
      <c r="DA133" s="108"/>
      <c r="DB133" s="108"/>
      <c r="DC133" s="108"/>
      <c r="DD133" s="108"/>
      <c r="DE133" s="108"/>
      <c r="DF133" s="108"/>
      <c r="DG133" s="108"/>
      <c r="DH133" s="108"/>
      <c r="DI133" s="108"/>
      <c r="DJ133" s="108"/>
      <c r="DK133" s="108"/>
      <c r="DL133" s="108"/>
      <c r="DM133" s="108"/>
      <c r="DN133" s="108"/>
      <c r="DO133" s="108"/>
      <c r="DP133" s="108"/>
      <c r="DQ133" s="108"/>
      <c r="DR133" s="108"/>
      <c r="DS133" s="108"/>
      <c r="DT133" s="108"/>
      <c r="DU133" s="108"/>
      <c r="DV133" s="108"/>
      <c r="DW133" s="108"/>
      <c r="DX133" s="108"/>
      <c r="DY133" s="108"/>
      <c r="DZ133" s="108"/>
      <c r="EA133" s="108"/>
      <c r="EB133" s="108"/>
      <c r="EC133" s="108"/>
      <c r="ED133" s="108"/>
      <c r="EE133" s="108"/>
      <c r="EF133" s="108"/>
      <c r="EG133" s="108"/>
      <c r="EH133" s="108"/>
    </row>
    <row r="134" spans="1:138" s="38" customFormat="1" ht="180.75" thickBot="1" x14ac:dyDescent="0.3">
      <c r="A134" s="14">
        <v>156</v>
      </c>
      <c r="B134" s="10" t="s">
        <v>649</v>
      </c>
      <c r="C134" s="10" t="s">
        <v>649</v>
      </c>
      <c r="D134" s="10" t="s">
        <v>607</v>
      </c>
      <c r="E134" s="17" t="s">
        <v>650</v>
      </c>
      <c r="F134" s="14">
        <v>3110202</v>
      </c>
      <c r="G134" s="17" t="s">
        <v>350</v>
      </c>
      <c r="H134" s="12" t="s">
        <v>196</v>
      </c>
      <c r="I134" s="99" t="s">
        <v>108</v>
      </c>
      <c r="J134" s="136" t="s">
        <v>610</v>
      </c>
      <c r="K134" s="98" t="s">
        <v>136</v>
      </c>
      <c r="L134" s="12" t="s">
        <v>136</v>
      </c>
      <c r="M134" s="98" t="s">
        <v>136</v>
      </c>
      <c r="N134" s="137" t="s">
        <v>233</v>
      </c>
      <c r="O134" s="110" t="s">
        <v>233</v>
      </c>
      <c r="P134" s="103" t="s">
        <v>147</v>
      </c>
      <c r="Q134" s="109" t="s">
        <v>147</v>
      </c>
      <c r="R134" s="36">
        <v>1716573.97</v>
      </c>
      <c r="S134" s="36">
        <v>1716573.97</v>
      </c>
      <c r="U134" s="38" t="s">
        <v>75</v>
      </c>
      <c r="W134" s="16">
        <v>1716573.97</v>
      </c>
      <c r="Y134" s="16">
        <f t="shared" si="10"/>
        <v>1716573.97</v>
      </c>
      <c r="Z134" s="105">
        <f t="shared" si="12"/>
        <v>1</v>
      </c>
      <c r="AA134" s="36">
        <v>1716573.97</v>
      </c>
      <c r="AD134" s="38" t="s">
        <v>261</v>
      </c>
      <c r="AE134" s="106">
        <f t="shared" si="11"/>
        <v>1</v>
      </c>
      <c r="AF134" s="12" t="s">
        <v>181</v>
      </c>
      <c r="AG134" s="12" t="s">
        <v>181</v>
      </c>
      <c r="AH134" s="12" t="s">
        <v>181</v>
      </c>
      <c r="AI134" s="12" t="s">
        <v>181</v>
      </c>
      <c r="AJ134" s="12" t="s">
        <v>181</v>
      </c>
      <c r="AK134" s="12" t="s">
        <v>49</v>
      </c>
      <c r="AM134" s="38" t="s">
        <v>181</v>
      </c>
      <c r="AN134" s="38" t="s">
        <v>49</v>
      </c>
      <c r="AO134" s="107" t="s">
        <v>808</v>
      </c>
      <c r="AP134" s="38" t="s">
        <v>49</v>
      </c>
      <c r="AQ134" s="107" t="s">
        <v>806</v>
      </c>
      <c r="AR134" s="38" t="s">
        <v>49</v>
      </c>
      <c r="AS134" s="107" t="s">
        <v>807</v>
      </c>
      <c r="AU134" s="108"/>
      <c r="AV134" s="108"/>
      <c r="AW134" s="108"/>
      <c r="AX134" s="108"/>
      <c r="AY134" s="108"/>
      <c r="AZ134" s="108"/>
      <c r="BA134" s="108"/>
      <c r="BB134" s="108"/>
      <c r="BC134" s="108"/>
      <c r="BD134" s="108"/>
      <c r="BE134" s="108"/>
      <c r="BF134" s="108"/>
      <c r="BG134" s="108"/>
      <c r="BH134" s="108"/>
      <c r="BI134" s="108"/>
      <c r="BJ134" s="108"/>
      <c r="BK134" s="108"/>
      <c r="BL134" s="108"/>
      <c r="BM134" s="108"/>
      <c r="BN134" s="108"/>
      <c r="BO134" s="108"/>
      <c r="BP134" s="108"/>
      <c r="BQ134" s="108"/>
      <c r="BR134" s="108"/>
      <c r="BS134" s="108"/>
      <c r="BT134" s="108"/>
      <c r="BU134" s="108"/>
      <c r="BV134" s="108"/>
      <c r="BW134" s="108"/>
      <c r="BX134" s="108"/>
      <c r="BY134" s="108"/>
      <c r="BZ134" s="108"/>
      <c r="CA134" s="108"/>
      <c r="CB134" s="108"/>
      <c r="CC134" s="108"/>
      <c r="CD134" s="108"/>
      <c r="CE134" s="108"/>
      <c r="CF134" s="108"/>
      <c r="CG134" s="108"/>
      <c r="CH134" s="108"/>
      <c r="CI134" s="108"/>
      <c r="CJ134" s="108"/>
      <c r="CK134" s="108"/>
      <c r="CL134" s="108"/>
      <c r="CM134" s="108"/>
      <c r="CN134" s="108"/>
      <c r="CO134" s="108"/>
      <c r="CP134" s="108"/>
      <c r="CQ134" s="108"/>
      <c r="CR134" s="108"/>
      <c r="CS134" s="108"/>
      <c r="CT134" s="108"/>
      <c r="CU134" s="108"/>
      <c r="CV134" s="108"/>
      <c r="CW134" s="108"/>
      <c r="CX134" s="108"/>
      <c r="CY134" s="108"/>
      <c r="CZ134" s="108"/>
      <c r="DA134" s="108"/>
      <c r="DB134" s="108"/>
      <c r="DC134" s="108"/>
      <c r="DD134" s="108"/>
      <c r="DE134" s="108"/>
      <c r="DF134" s="108"/>
      <c r="DG134" s="108"/>
      <c r="DH134" s="108"/>
      <c r="DI134" s="108"/>
      <c r="DJ134" s="108"/>
      <c r="DK134" s="108"/>
      <c r="DL134" s="108"/>
      <c r="DM134" s="108"/>
      <c r="DN134" s="108"/>
      <c r="DO134" s="108"/>
      <c r="DP134" s="108"/>
      <c r="DQ134" s="108"/>
      <c r="DR134" s="108"/>
      <c r="DS134" s="108"/>
      <c r="DT134" s="108"/>
      <c r="DU134" s="108"/>
      <c r="DV134" s="108"/>
      <c r="DW134" s="108"/>
      <c r="DX134" s="108"/>
      <c r="DY134" s="108"/>
      <c r="DZ134" s="108"/>
      <c r="EA134" s="108"/>
      <c r="EB134" s="108"/>
      <c r="EC134" s="108"/>
      <c r="ED134" s="108"/>
      <c r="EE134" s="108"/>
      <c r="EF134" s="108"/>
      <c r="EG134" s="108"/>
      <c r="EH134" s="108"/>
    </row>
    <row r="135" spans="1:138" s="38" customFormat="1" ht="180.75" thickBot="1" x14ac:dyDescent="0.3">
      <c r="A135" s="14">
        <v>157</v>
      </c>
      <c r="B135" s="10" t="s">
        <v>651</v>
      </c>
      <c r="C135" s="10" t="s">
        <v>651</v>
      </c>
      <c r="D135" s="10" t="s">
        <v>607</v>
      </c>
      <c r="E135" s="17" t="s">
        <v>269</v>
      </c>
      <c r="F135" s="14">
        <v>3110202</v>
      </c>
      <c r="G135" s="17"/>
      <c r="H135" s="12" t="s">
        <v>196</v>
      </c>
      <c r="I135" s="99" t="s">
        <v>108</v>
      </c>
      <c r="J135" s="136" t="s">
        <v>652</v>
      </c>
      <c r="K135" s="98" t="s">
        <v>136</v>
      </c>
      <c r="L135" s="12" t="s">
        <v>136</v>
      </c>
      <c r="M135" s="98" t="s">
        <v>136</v>
      </c>
      <c r="N135" s="137" t="s">
        <v>233</v>
      </c>
      <c r="O135" s="110" t="s">
        <v>233</v>
      </c>
      <c r="P135" s="103" t="s">
        <v>147</v>
      </c>
      <c r="Q135" s="109" t="s">
        <v>147</v>
      </c>
      <c r="R135" s="36">
        <v>1501625.8</v>
      </c>
      <c r="S135" s="36">
        <v>1501625.8</v>
      </c>
      <c r="U135" s="38" t="s">
        <v>75</v>
      </c>
      <c r="W135" s="16">
        <v>1501625.8</v>
      </c>
      <c r="Y135" s="16">
        <f t="shared" si="10"/>
        <v>1501625.8</v>
      </c>
      <c r="Z135" s="105">
        <f t="shared" si="12"/>
        <v>1</v>
      </c>
      <c r="AA135" s="36">
        <v>1501625.8</v>
      </c>
      <c r="AD135" s="38" t="s">
        <v>261</v>
      </c>
      <c r="AE135" s="106">
        <f t="shared" si="11"/>
        <v>1</v>
      </c>
      <c r="AF135" s="12" t="s">
        <v>181</v>
      </c>
      <c r="AG135" s="12" t="s">
        <v>181</v>
      </c>
      <c r="AH135" s="12" t="s">
        <v>181</v>
      </c>
      <c r="AI135" s="12" t="s">
        <v>181</v>
      </c>
      <c r="AJ135" s="12" t="s">
        <v>181</v>
      </c>
      <c r="AK135" s="12" t="s">
        <v>49</v>
      </c>
      <c r="AM135" s="38" t="s">
        <v>181</v>
      </c>
      <c r="AN135" s="38" t="s">
        <v>49</v>
      </c>
      <c r="AO135" s="107" t="s">
        <v>808</v>
      </c>
      <c r="AP135" s="38" t="s">
        <v>49</v>
      </c>
      <c r="AQ135" s="107" t="s">
        <v>806</v>
      </c>
      <c r="AR135" s="38" t="s">
        <v>49</v>
      </c>
      <c r="AS135" s="107" t="s">
        <v>807</v>
      </c>
      <c r="AU135" s="108"/>
      <c r="AV135" s="108"/>
      <c r="AW135" s="108"/>
      <c r="AX135" s="108"/>
      <c r="AY135" s="108"/>
      <c r="AZ135" s="108"/>
      <c r="BA135" s="108"/>
      <c r="BB135" s="108"/>
      <c r="BC135" s="108"/>
      <c r="BD135" s="108"/>
      <c r="BE135" s="108"/>
      <c r="BF135" s="108"/>
      <c r="BG135" s="108"/>
      <c r="BH135" s="108"/>
      <c r="BI135" s="108"/>
      <c r="BJ135" s="108"/>
      <c r="BK135" s="108"/>
      <c r="BL135" s="108"/>
      <c r="BM135" s="108"/>
      <c r="BN135" s="108"/>
      <c r="BO135" s="108"/>
      <c r="BP135" s="108"/>
      <c r="BQ135" s="108"/>
      <c r="BR135" s="108"/>
      <c r="BS135" s="108"/>
      <c r="BT135" s="108"/>
      <c r="BU135" s="108"/>
      <c r="BV135" s="108"/>
      <c r="BW135" s="108"/>
      <c r="BX135" s="108"/>
      <c r="BY135" s="108"/>
      <c r="BZ135" s="108"/>
      <c r="CA135" s="108"/>
      <c r="CB135" s="108"/>
      <c r="CC135" s="108"/>
      <c r="CD135" s="108"/>
      <c r="CE135" s="108"/>
      <c r="CF135" s="108"/>
      <c r="CG135" s="108"/>
      <c r="CH135" s="108"/>
      <c r="CI135" s="108"/>
      <c r="CJ135" s="108"/>
      <c r="CK135" s="108"/>
      <c r="CL135" s="108"/>
      <c r="CM135" s="108"/>
      <c r="CN135" s="108"/>
      <c r="CO135" s="108"/>
      <c r="CP135" s="108"/>
      <c r="CQ135" s="108"/>
      <c r="CR135" s="108"/>
      <c r="CS135" s="108"/>
      <c r="CT135" s="108"/>
      <c r="CU135" s="108"/>
      <c r="CV135" s="108"/>
      <c r="CW135" s="108"/>
      <c r="CX135" s="108"/>
      <c r="CY135" s="108"/>
      <c r="CZ135" s="108"/>
      <c r="DA135" s="108"/>
      <c r="DB135" s="108"/>
      <c r="DC135" s="108"/>
      <c r="DD135" s="108"/>
      <c r="DE135" s="108"/>
      <c r="DF135" s="108"/>
      <c r="DG135" s="108"/>
      <c r="DH135" s="108"/>
      <c r="DI135" s="108"/>
      <c r="DJ135" s="108"/>
      <c r="DK135" s="108"/>
      <c r="DL135" s="108"/>
      <c r="DM135" s="108"/>
      <c r="DN135" s="108"/>
      <c r="DO135" s="108"/>
      <c r="DP135" s="108"/>
      <c r="DQ135" s="108"/>
      <c r="DR135" s="108"/>
      <c r="DS135" s="108"/>
      <c r="DT135" s="108"/>
      <c r="DU135" s="108"/>
      <c r="DV135" s="108"/>
      <c r="DW135" s="108"/>
      <c r="DX135" s="108"/>
      <c r="DY135" s="108"/>
      <c r="DZ135" s="108"/>
      <c r="EA135" s="108"/>
      <c r="EB135" s="108"/>
      <c r="EC135" s="108"/>
      <c r="ED135" s="108"/>
      <c r="EE135" s="108"/>
      <c r="EF135" s="108"/>
      <c r="EG135" s="108"/>
      <c r="EH135" s="108"/>
    </row>
    <row r="136" spans="1:138" s="38" customFormat="1" ht="180.75" thickBot="1" x14ac:dyDescent="0.3">
      <c r="A136" s="14">
        <v>158</v>
      </c>
      <c r="B136" s="10" t="s">
        <v>653</v>
      </c>
      <c r="C136" s="10" t="s">
        <v>653</v>
      </c>
      <c r="D136" s="10" t="s">
        <v>654</v>
      </c>
      <c r="E136" s="17" t="s">
        <v>282</v>
      </c>
      <c r="F136" s="14">
        <v>3110202</v>
      </c>
      <c r="G136" s="17" t="s">
        <v>350</v>
      </c>
      <c r="H136" s="12" t="s">
        <v>196</v>
      </c>
      <c r="I136" s="99" t="s">
        <v>108</v>
      </c>
      <c r="J136" s="136" t="s">
        <v>655</v>
      </c>
      <c r="K136" s="98" t="s">
        <v>298</v>
      </c>
      <c r="L136" s="98" t="s">
        <v>299</v>
      </c>
      <c r="M136" s="98" t="s">
        <v>298</v>
      </c>
      <c r="N136" s="137" t="s">
        <v>233</v>
      </c>
      <c r="O136" s="110" t="s">
        <v>233</v>
      </c>
      <c r="P136" s="103" t="s">
        <v>233</v>
      </c>
      <c r="Q136" s="111" t="s">
        <v>233</v>
      </c>
      <c r="R136" s="144">
        <v>6000000</v>
      </c>
      <c r="S136" s="144">
        <v>6000000</v>
      </c>
      <c r="U136" s="38" t="s">
        <v>75</v>
      </c>
      <c r="W136" s="16">
        <v>6000000</v>
      </c>
      <c r="Y136" s="16">
        <f t="shared" si="10"/>
        <v>6000000</v>
      </c>
      <c r="Z136" s="105">
        <f t="shared" si="12"/>
        <v>1</v>
      </c>
      <c r="AA136" s="144">
        <v>6000000</v>
      </c>
      <c r="AD136" s="45" t="s">
        <v>656</v>
      </c>
      <c r="AE136" s="106">
        <f t="shared" si="11"/>
        <v>1</v>
      </c>
      <c r="AF136" s="12" t="s">
        <v>181</v>
      </c>
      <c r="AG136" s="12" t="s">
        <v>181</v>
      </c>
      <c r="AH136" s="12" t="s">
        <v>181</v>
      </c>
      <c r="AI136" s="12" t="s">
        <v>181</v>
      </c>
      <c r="AJ136" s="12" t="s">
        <v>181</v>
      </c>
      <c r="AK136" s="12" t="s">
        <v>49</v>
      </c>
      <c r="AM136" s="38" t="s">
        <v>181</v>
      </c>
      <c r="AN136" s="38" t="s">
        <v>49</v>
      </c>
      <c r="AO136" s="107" t="s">
        <v>808</v>
      </c>
      <c r="AP136" s="38" t="s">
        <v>49</v>
      </c>
      <c r="AQ136" s="107" t="s">
        <v>806</v>
      </c>
      <c r="AR136" s="38" t="s">
        <v>49</v>
      </c>
      <c r="AS136" s="107" t="s">
        <v>807</v>
      </c>
      <c r="AT136" s="38" t="s">
        <v>657</v>
      </c>
      <c r="AU136" s="108"/>
      <c r="AV136" s="108"/>
      <c r="AW136" s="108"/>
      <c r="AX136" s="108"/>
      <c r="AY136" s="108"/>
      <c r="AZ136" s="108"/>
      <c r="BA136" s="108"/>
      <c r="BB136" s="108"/>
      <c r="BC136" s="108"/>
      <c r="BD136" s="108"/>
      <c r="BE136" s="108"/>
      <c r="BF136" s="108"/>
      <c r="BG136" s="108"/>
      <c r="BH136" s="108"/>
      <c r="BI136" s="108"/>
      <c r="BJ136" s="108"/>
      <c r="BK136" s="108"/>
      <c r="BL136" s="108"/>
      <c r="BM136" s="108"/>
      <c r="BN136" s="108"/>
      <c r="BO136" s="108"/>
      <c r="BP136" s="108"/>
      <c r="BQ136" s="108"/>
      <c r="BR136" s="108"/>
      <c r="BS136" s="108"/>
      <c r="BT136" s="108"/>
      <c r="BU136" s="108"/>
      <c r="BV136" s="108"/>
      <c r="BW136" s="108"/>
      <c r="BX136" s="108"/>
      <c r="BY136" s="108"/>
      <c r="BZ136" s="108"/>
      <c r="CA136" s="108"/>
      <c r="CB136" s="108"/>
      <c r="CC136" s="108"/>
      <c r="CD136" s="108"/>
      <c r="CE136" s="108"/>
      <c r="CF136" s="108"/>
      <c r="CG136" s="108"/>
      <c r="CH136" s="108"/>
      <c r="CI136" s="108"/>
      <c r="CJ136" s="108"/>
      <c r="CK136" s="108"/>
      <c r="CL136" s="108"/>
      <c r="CM136" s="108"/>
      <c r="CN136" s="108"/>
      <c r="CO136" s="108"/>
      <c r="CP136" s="108"/>
      <c r="CQ136" s="108"/>
      <c r="CR136" s="108"/>
      <c r="CS136" s="108"/>
      <c r="CT136" s="108"/>
      <c r="CU136" s="108"/>
      <c r="CV136" s="108"/>
      <c r="CW136" s="108"/>
      <c r="CX136" s="108"/>
      <c r="CY136" s="108"/>
      <c r="CZ136" s="108"/>
      <c r="DA136" s="108"/>
      <c r="DB136" s="108"/>
      <c r="DC136" s="108"/>
      <c r="DD136" s="108"/>
      <c r="DE136" s="108"/>
      <c r="DF136" s="108"/>
      <c r="DG136" s="108"/>
      <c r="DH136" s="108"/>
      <c r="DI136" s="108"/>
      <c r="DJ136" s="108"/>
      <c r="DK136" s="108"/>
      <c r="DL136" s="108"/>
      <c r="DM136" s="108"/>
      <c r="DN136" s="108"/>
      <c r="DO136" s="108"/>
      <c r="DP136" s="108"/>
      <c r="DQ136" s="108"/>
      <c r="DR136" s="108"/>
      <c r="DS136" s="108"/>
      <c r="DT136" s="108"/>
      <c r="DU136" s="108"/>
      <c r="DV136" s="108"/>
      <c r="DW136" s="108"/>
      <c r="DX136" s="108"/>
      <c r="DY136" s="108"/>
      <c r="DZ136" s="108"/>
      <c r="EA136" s="108"/>
      <c r="EB136" s="108"/>
      <c r="EC136" s="108"/>
      <c r="ED136" s="108"/>
      <c r="EE136" s="108"/>
      <c r="EF136" s="108"/>
      <c r="EG136" s="108"/>
      <c r="EH136" s="108"/>
    </row>
    <row r="137" spans="1:138" s="38" customFormat="1" ht="180.75" thickBot="1" x14ac:dyDescent="0.3">
      <c r="A137" s="14">
        <v>159</v>
      </c>
      <c r="B137" s="10" t="s">
        <v>658</v>
      </c>
      <c r="C137" s="10" t="s">
        <v>659</v>
      </c>
      <c r="D137" s="10" t="s">
        <v>660</v>
      </c>
      <c r="E137" s="17" t="s">
        <v>284</v>
      </c>
      <c r="F137" s="14">
        <v>3110202</v>
      </c>
      <c r="G137" s="17" t="s">
        <v>350</v>
      </c>
      <c r="H137" s="12" t="s">
        <v>196</v>
      </c>
      <c r="I137" s="99" t="s">
        <v>108</v>
      </c>
      <c r="J137" s="136" t="s">
        <v>661</v>
      </c>
      <c r="K137" s="98" t="s">
        <v>298</v>
      </c>
      <c r="L137" s="98" t="s">
        <v>299</v>
      </c>
      <c r="M137" s="98" t="s">
        <v>298</v>
      </c>
      <c r="N137" s="137" t="s">
        <v>233</v>
      </c>
      <c r="O137" s="110" t="s">
        <v>233</v>
      </c>
      <c r="P137" s="103" t="s">
        <v>235</v>
      </c>
      <c r="Q137" s="109" t="s">
        <v>235</v>
      </c>
      <c r="R137" s="36">
        <v>1986500</v>
      </c>
      <c r="S137" s="36">
        <v>1986500</v>
      </c>
      <c r="U137" s="38" t="s">
        <v>75</v>
      </c>
      <c r="W137" s="16">
        <v>1986500</v>
      </c>
      <c r="Y137" s="16">
        <f t="shared" si="10"/>
        <v>1986500</v>
      </c>
      <c r="Z137" s="105">
        <f t="shared" si="12"/>
        <v>1</v>
      </c>
      <c r="AA137" s="36">
        <v>1986500</v>
      </c>
      <c r="AD137" s="38" t="s">
        <v>261</v>
      </c>
      <c r="AE137" s="106">
        <f t="shared" si="11"/>
        <v>1</v>
      </c>
      <c r="AF137" s="12" t="s">
        <v>181</v>
      </c>
      <c r="AG137" s="12" t="s">
        <v>181</v>
      </c>
      <c r="AH137" s="12" t="s">
        <v>181</v>
      </c>
      <c r="AI137" s="12" t="s">
        <v>181</v>
      </c>
      <c r="AJ137" s="12" t="s">
        <v>181</v>
      </c>
      <c r="AK137" s="12" t="s">
        <v>49</v>
      </c>
      <c r="AL137" s="38" t="s">
        <v>516</v>
      </c>
      <c r="AM137" s="38" t="s">
        <v>181</v>
      </c>
      <c r="AN137" s="38" t="s">
        <v>49</v>
      </c>
      <c r="AO137" s="107" t="s">
        <v>808</v>
      </c>
      <c r="AP137" s="38" t="s">
        <v>49</v>
      </c>
      <c r="AQ137" s="107" t="s">
        <v>806</v>
      </c>
      <c r="AR137" s="38" t="s">
        <v>49</v>
      </c>
      <c r="AS137" s="107" t="s">
        <v>807</v>
      </c>
      <c r="AT137" s="38" t="s">
        <v>662</v>
      </c>
      <c r="AU137" s="108"/>
      <c r="AV137" s="108"/>
      <c r="AW137" s="108"/>
      <c r="AX137" s="108"/>
      <c r="AY137" s="108"/>
      <c r="AZ137" s="108"/>
      <c r="BA137" s="108"/>
      <c r="BB137" s="108"/>
      <c r="BC137" s="108"/>
      <c r="BD137" s="108"/>
      <c r="BE137" s="108"/>
      <c r="BF137" s="108"/>
      <c r="BG137" s="108"/>
      <c r="BH137" s="108"/>
      <c r="BI137" s="108"/>
      <c r="BJ137" s="108"/>
      <c r="BK137" s="108"/>
      <c r="BL137" s="108"/>
      <c r="BM137" s="108"/>
      <c r="BN137" s="108"/>
      <c r="BO137" s="108"/>
      <c r="BP137" s="108"/>
      <c r="BQ137" s="108"/>
      <c r="BR137" s="108"/>
      <c r="BS137" s="108"/>
      <c r="BT137" s="108"/>
      <c r="BU137" s="108"/>
      <c r="BV137" s="108"/>
      <c r="BW137" s="108"/>
      <c r="BX137" s="108"/>
      <c r="BY137" s="108"/>
      <c r="BZ137" s="108"/>
      <c r="CA137" s="108"/>
      <c r="CB137" s="108"/>
      <c r="CC137" s="108"/>
      <c r="CD137" s="108"/>
      <c r="CE137" s="108"/>
      <c r="CF137" s="108"/>
      <c r="CG137" s="108"/>
      <c r="CH137" s="108"/>
      <c r="CI137" s="108"/>
      <c r="CJ137" s="108"/>
      <c r="CK137" s="108"/>
      <c r="CL137" s="108"/>
      <c r="CM137" s="108"/>
      <c r="CN137" s="108"/>
      <c r="CO137" s="108"/>
      <c r="CP137" s="108"/>
      <c r="CQ137" s="108"/>
      <c r="CR137" s="108"/>
      <c r="CS137" s="108"/>
      <c r="CT137" s="108"/>
      <c r="CU137" s="108"/>
      <c r="CV137" s="108"/>
      <c r="CW137" s="108"/>
      <c r="CX137" s="108"/>
      <c r="CY137" s="108"/>
      <c r="CZ137" s="108"/>
      <c r="DA137" s="108"/>
      <c r="DB137" s="108"/>
      <c r="DC137" s="108"/>
      <c r="DD137" s="108"/>
      <c r="DE137" s="108"/>
      <c r="DF137" s="108"/>
      <c r="DG137" s="108"/>
      <c r="DH137" s="108"/>
      <c r="DI137" s="108"/>
      <c r="DJ137" s="108"/>
      <c r="DK137" s="108"/>
      <c r="DL137" s="108"/>
      <c r="DM137" s="108"/>
      <c r="DN137" s="108"/>
      <c r="DO137" s="108"/>
      <c r="DP137" s="108"/>
      <c r="DQ137" s="108"/>
      <c r="DR137" s="108"/>
      <c r="DS137" s="108"/>
      <c r="DT137" s="108"/>
      <c r="DU137" s="108"/>
      <c r="DV137" s="108"/>
      <c r="DW137" s="108"/>
      <c r="DX137" s="108"/>
      <c r="DY137" s="108"/>
      <c r="DZ137" s="108"/>
      <c r="EA137" s="108"/>
      <c r="EB137" s="108"/>
      <c r="EC137" s="108"/>
      <c r="ED137" s="108"/>
      <c r="EE137" s="108"/>
      <c r="EF137" s="108"/>
      <c r="EG137" s="108"/>
      <c r="EH137" s="108"/>
    </row>
    <row r="138" spans="1:138" s="38" customFormat="1" ht="180.75" thickBot="1" x14ac:dyDescent="0.3">
      <c r="A138" s="14">
        <v>160</v>
      </c>
      <c r="B138" s="17" t="s">
        <v>663</v>
      </c>
      <c r="C138" s="17" t="s">
        <v>663</v>
      </c>
      <c r="D138" s="10" t="s">
        <v>285</v>
      </c>
      <c r="E138" s="17" t="s">
        <v>279</v>
      </c>
      <c r="F138" s="14">
        <v>3110202</v>
      </c>
      <c r="G138" s="17" t="s">
        <v>350</v>
      </c>
      <c r="H138" s="12" t="s">
        <v>196</v>
      </c>
      <c r="I138" s="99" t="s">
        <v>108</v>
      </c>
      <c r="J138" s="136" t="s">
        <v>664</v>
      </c>
      <c r="K138" s="98" t="s">
        <v>297</v>
      </c>
      <c r="L138" s="98" t="s">
        <v>286</v>
      </c>
      <c r="M138" s="98" t="s">
        <v>297</v>
      </c>
      <c r="N138" s="137" t="s">
        <v>233</v>
      </c>
      <c r="O138" s="102" t="s">
        <v>259</v>
      </c>
      <c r="P138" s="103">
        <v>44181</v>
      </c>
      <c r="Q138" s="109">
        <v>44181</v>
      </c>
      <c r="R138" s="143">
        <v>1277995.2</v>
      </c>
      <c r="S138" s="143">
        <v>1277995.2</v>
      </c>
      <c r="U138" s="38" t="s">
        <v>75</v>
      </c>
      <c r="W138" s="16">
        <v>1277995.2</v>
      </c>
      <c r="Y138" s="16">
        <f t="shared" si="10"/>
        <v>1277995.2</v>
      </c>
      <c r="Z138" s="105">
        <f t="shared" si="12"/>
        <v>1</v>
      </c>
      <c r="AA138" s="143">
        <v>1277995.2</v>
      </c>
      <c r="AD138" s="38" t="s">
        <v>261</v>
      </c>
      <c r="AE138" s="106">
        <f t="shared" si="11"/>
        <v>1</v>
      </c>
      <c r="AF138" s="12" t="s">
        <v>181</v>
      </c>
      <c r="AG138" s="12" t="s">
        <v>181</v>
      </c>
      <c r="AH138" s="12" t="s">
        <v>181</v>
      </c>
      <c r="AI138" s="12" t="s">
        <v>181</v>
      </c>
      <c r="AJ138" s="12" t="s">
        <v>181</v>
      </c>
      <c r="AK138" s="12" t="s">
        <v>49</v>
      </c>
      <c r="AL138" s="38" t="s">
        <v>516</v>
      </c>
      <c r="AM138" s="38" t="s">
        <v>181</v>
      </c>
      <c r="AN138" s="38" t="s">
        <v>49</v>
      </c>
      <c r="AO138" s="107" t="s">
        <v>808</v>
      </c>
      <c r="AP138" s="38" t="s">
        <v>49</v>
      </c>
      <c r="AQ138" s="107" t="s">
        <v>806</v>
      </c>
      <c r="AR138" s="38" t="s">
        <v>49</v>
      </c>
      <c r="AS138" s="107" t="s">
        <v>807</v>
      </c>
      <c r="AT138" s="38" t="s">
        <v>665</v>
      </c>
      <c r="AU138" s="108"/>
      <c r="AV138" s="108"/>
      <c r="AW138" s="108"/>
      <c r="AX138" s="108"/>
      <c r="AY138" s="108"/>
      <c r="AZ138" s="108"/>
      <c r="BA138" s="108"/>
      <c r="BB138" s="108"/>
      <c r="BC138" s="108"/>
      <c r="BD138" s="108"/>
      <c r="BE138" s="108"/>
      <c r="BF138" s="108"/>
      <c r="BG138" s="108"/>
      <c r="BH138" s="108"/>
      <c r="BI138" s="108"/>
      <c r="BJ138" s="108"/>
      <c r="BK138" s="108"/>
      <c r="BL138" s="108"/>
      <c r="BM138" s="108"/>
      <c r="BN138" s="108"/>
      <c r="BO138" s="108"/>
      <c r="BP138" s="108"/>
      <c r="BQ138" s="108"/>
      <c r="BR138" s="108"/>
      <c r="BS138" s="108"/>
      <c r="BT138" s="108"/>
      <c r="BU138" s="108"/>
      <c r="BV138" s="108"/>
      <c r="BW138" s="108"/>
      <c r="BX138" s="108"/>
      <c r="BY138" s="108"/>
      <c r="BZ138" s="108"/>
      <c r="CA138" s="108"/>
      <c r="CB138" s="108"/>
      <c r="CC138" s="108"/>
      <c r="CD138" s="108"/>
      <c r="CE138" s="108"/>
      <c r="CF138" s="108"/>
      <c r="CG138" s="108"/>
      <c r="CH138" s="108"/>
      <c r="CI138" s="108"/>
      <c r="CJ138" s="108"/>
      <c r="CK138" s="108"/>
      <c r="CL138" s="108"/>
      <c r="CM138" s="108"/>
      <c r="CN138" s="108"/>
      <c r="CO138" s="108"/>
      <c r="CP138" s="108"/>
      <c r="CQ138" s="108"/>
      <c r="CR138" s="108"/>
      <c r="CS138" s="108"/>
      <c r="CT138" s="108"/>
      <c r="CU138" s="108"/>
      <c r="CV138" s="108"/>
      <c r="CW138" s="108"/>
      <c r="CX138" s="108"/>
      <c r="CY138" s="108"/>
      <c r="CZ138" s="108"/>
      <c r="DA138" s="108"/>
      <c r="DB138" s="108"/>
      <c r="DC138" s="108"/>
      <c r="DD138" s="108"/>
      <c r="DE138" s="108"/>
      <c r="DF138" s="108"/>
      <c r="DG138" s="108"/>
      <c r="DH138" s="108"/>
      <c r="DI138" s="108"/>
      <c r="DJ138" s="108"/>
      <c r="DK138" s="108"/>
      <c r="DL138" s="108"/>
      <c r="DM138" s="108"/>
      <c r="DN138" s="108"/>
      <c r="DO138" s="108"/>
      <c r="DP138" s="108"/>
      <c r="DQ138" s="108"/>
      <c r="DR138" s="108"/>
      <c r="DS138" s="108"/>
      <c r="DT138" s="108"/>
      <c r="DU138" s="108"/>
      <c r="DV138" s="108"/>
      <c r="DW138" s="108"/>
      <c r="DX138" s="108"/>
      <c r="DY138" s="108"/>
      <c r="DZ138" s="108"/>
      <c r="EA138" s="108"/>
      <c r="EB138" s="108"/>
      <c r="EC138" s="108"/>
      <c r="ED138" s="108"/>
      <c r="EE138" s="108"/>
      <c r="EF138" s="108"/>
      <c r="EG138" s="108"/>
      <c r="EH138" s="108"/>
    </row>
    <row r="139" spans="1:138" s="38" customFormat="1" ht="180.75" thickBot="1" x14ac:dyDescent="0.3">
      <c r="A139" s="14">
        <v>161</v>
      </c>
      <c r="B139" s="17" t="s">
        <v>666</v>
      </c>
      <c r="C139" s="17" t="s">
        <v>666</v>
      </c>
      <c r="D139" s="10" t="s">
        <v>285</v>
      </c>
      <c r="E139" s="17" t="s">
        <v>279</v>
      </c>
      <c r="F139" s="14">
        <v>3110202</v>
      </c>
      <c r="G139" s="17" t="s">
        <v>350</v>
      </c>
      <c r="H139" s="12" t="s">
        <v>196</v>
      </c>
      <c r="I139" s="99" t="s">
        <v>108</v>
      </c>
      <c r="J139" s="136" t="s">
        <v>667</v>
      </c>
      <c r="K139" s="98" t="s">
        <v>297</v>
      </c>
      <c r="L139" s="98" t="s">
        <v>286</v>
      </c>
      <c r="M139" s="98" t="s">
        <v>297</v>
      </c>
      <c r="N139" s="137" t="s">
        <v>233</v>
      </c>
      <c r="O139" s="102" t="s">
        <v>235</v>
      </c>
      <c r="P139" s="103">
        <v>43865</v>
      </c>
      <c r="Q139" s="109">
        <v>43865</v>
      </c>
      <c r="R139" s="143">
        <v>1250640.3999999999</v>
      </c>
      <c r="S139" s="143">
        <v>1250640.3999999999</v>
      </c>
      <c r="U139" s="38" t="s">
        <v>75</v>
      </c>
      <c r="W139" s="16">
        <v>1250640.3999999999</v>
      </c>
      <c r="Y139" s="16">
        <f t="shared" si="10"/>
        <v>1250640.3999999999</v>
      </c>
      <c r="Z139" s="105">
        <f t="shared" si="12"/>
        <v>1</v>
      </c>
      <c r="AA139" s="143">
        <v>1250640.3999999999</v>
      </c>
      <c r="AD139" s="38" t="s">
        <v>261</v>
      </c>
      <c r="AE139" s="106">
        <f t="shared" si="11"/>
        <v>1</v>
      </c>
      <c r="AF139" s="12" t="s">
        <v>181</v>
      </c>
      <c r="AG139" s="12" t="s">
        <v>181</v>
      </c>
      <c r="AH139" s="12" t="s">
        <v>181</v>
      </c>
      <c r="AI139" s="12" t="s">
        <v>181</v>
      </c>
      <c r="AJ139" s="12" t="s">
        <v>181</v>
      </c>
      <c r="AK139" s="12" t="s">
        <v>49</v>
      </c>
      <c r="AL139" s="38" t="s">
        <v>516</v>
      </c>
      <c r="AM139" s="38" t="s">
        <v>181</v>
      </c>
      <c r="AN139" s="38" t="s">
        <v>49</v>
      </c>
      <c r="AO139" s="107" t="s">
        <v>808</v>
      </c>
      <c r="AP139" s="38" t="s">
        <v>49</v>
      </c>
      <c r="AQ139" s="107" t="s">
        <v>806</v>
      </c>
      <c r="AR139" s="38" t="s">
        <v>49</v>
      </c>
      <c r="AS139" s="107" t="s">
        <v>807</v>
      </c>
      <c r="AT139" s="38" t="s">
        <v>522</v>
      </c>
      <c r="AU139" s="108"/>
      <c r="AV139" s="108"/>
      <c r="AW139" s="108"/>
      <c r="AX139" s="108"/>
      <c r="AY139" s="108"/>
      <c r="AZ139" s="108"/>
      <c r="BA139" s="108"/>
      <c r="BB139" s="108"/>
      <c r="BC139" s="108"/>
      <c r="BD139" s="108"/>
      <c r="BE139" s="108"/>
      <c r="BF139" s="108"/>
      <c r="BG139" s="108"/>
      <c r="BH139" s="108"/>
      <c r="BI139" s="108"/>
      <c r="BJ139" s="108"/>
      <c r="BK139" s="108"/>
      <c r="BL139" s="108"/>
      <c r="BM139" s="108"/>
      <c r="BN139" s="108"/>
      <c r="BO139" s="108"/>
      <c r="BP139" s="108"/>
      <c r="BQ139" s="108"/>
      <c r="BR139" s="108"/>
      <c r="BS139" s="108"/>
      <c r="BT139" s="108"/>
      <c r="BU139" s="108"/>
      <c r="BV139" s="108"/>
      <c r="BW139" s="108"/>
      <c r="BX139" s="108"/>
      <c r="BY139" s="108"/>
      <c r="BZ139" s="108"/>
      <c r="CA139" s="108"/>
      <c r="CB139" s="108"/>
      <c r="CC139" s="108"/>
      <c r="CD139" s="108"/>
      <c r="CE139" s="108"/>
      <c r="CF139" s="108"/>
      <c r="CG139" s="108"/>
      <c r="CH139" s="108"/>
      <c r="CI139" s="108"/>
      <c r="CJ139" s="108"/>
      <c r="CK139" s="108"/>
      <c r="CL139" s="108"/>
      <c r="CM139" s="108"/>
      <c r="CN139" s="108"/>
      <c r="CO139" s="108"/>
      <c r="CP139" s="108"/>
      <c r="CQ139" s="108"/>
      <c r="CR139" s="108"/>
      <c r="CS139" s="108"/>
      <c r="CT139" s="108"/>
      <c r="CU139" s="108"/>
      <c r="CV139" s="108"/>
      <c r="CW139" s="108"/>
      <c r="CX139" s="108"/>
      <c r="CY139" s="108"/>
      <c r="CZ139" s="108"/>
      <c r="DA139" s="108"/>
      <c r="DB139" s="108"/>
      <c r="DC139" s="108"/>
      <c r="DD139" s="108"/>
      <c r="DE139" s="108"/>
      <c r="DF139" s="108"/>
      <c r="DG139" s="108"/>
      <c r="DH139" s="108"/>
      <c r="DI139" s="108"/>
      <c r="DJ139" s="108"/>
      <c r="DK139" s="108"/>
      <c r="DL139" s="108"/>
      <c r="DM139" s="108"/>
      <c r="DN139" s="108"/>
      <c r="DO139" s="108"/>
      <c r="DP139" s="108"/>
      <c r="DQ139" s="108"/>
      <c r="DR139" s="108"/>
      <c r="DS139" s="108"/>
      <c r="DT139" s="108"/>
      <c r="DU139" s="108"/>
      <c r="DV139" s="108"/>
      <c r="DW139" s="108"/>
      <c r="DX139" s="108"/>
      <c r="DY139" s="108"/>
      <c r="DZ139" s="108"/>
      <c r="EA139" s="108"/>
      <c r="EB139" s="108"/>
      <c r="EC139" s="108"/>
      <c r="ED139" s="108"/>
      <c r="EE139" s="108"/>
      <c r="EF139" s="108"/>
      <c r="EG139" s="108"/>
      <c r="EH139" s="108"/>
    </row>
    <row r="140" spans="1:138" s="38" customFormat="1" ht="180.75" thickBot="1" x14ac:dyDescent="0.3">
      <c r="A140" s="14">
        <v>162</v>
      </c>
      <c r="B140" s="17" t="s">
        <v>668</v>
      </c>
      <c r="C140" s="17" t="s">
        <v>668</v>
      </c>
      <c r="D140" s="10" t="s">
        <v>285</v>
      </c>
      <c r="E140" s="17" t="s">
        <v>279</v>
      </c>
      <c r="F140" s="14">
        <v>3110202</v>
      </c>
      <c r="G140" s="17" t="s">
        <v>350</v>
      </c>
      <c r="H140" s="12" t="s">
        <v>196</v>
      </c>
      <c r="I140" s="99" t="s">
        <v>108</v>
      </c>
      <c r="J140" s="136" t="s">
        <v>669</v>
      </c>
      <c r="K140" s="98" t="s">
        <v>297</v>
      </c>
      <c r="L140" s="98" t="s">
        <v>286</v>
      </c>
      <c r="M140" s="98" t="s">
        <v>297</v>
      </c>
      <c r="N140" s="137" t="s">
        <v>233</v>
      </c>
      <c r="O140" s="102" t="s">
        <v>235</v>
      </c>
      <c r="P140" s="103">
        <v>43752</v>
      </c>
      <c r="Q140" s="109">
        <v>43752</v>
      </c>
      <c r="R140" s="143">
        <v>1250640.3999999999</v>
      </c>
      <c r="S140" s="143">
        <v>1250640.3999999999</v>
      </c>
      <c r="U140" s="38" t="s">
        <v>75</v>
      </c>
      <c r="W140" s="16">
        <v>1250640.3999999999</v>
      </c>
      <c r="Y140" s="16">
        <f t="shared" si="10"/>
        <v>1250640.3999999999</v>
      </c>
      <c r="Z140" s="105">
        <f t="shared" si="12"/>
        <v>1</v>
      </c>
      <c r="AA140" s="143">
        <v>1250640.3999999999</v>
      </c>
      <c r="AD140" s="38" t="s">
        <v>261</v>
      </c>
      <c r="AE140" s="106">
        <f t="shared" si="11"/>
        <v>1</v>
      </c>
      <c r="AF140" s="12" t="s">
        <v>181</v>
      </c>
      <c r="AG140" s="12" t="s">
        <v>181</v>
      </c>
      <c r="AH140" s="12" t="s">
        <v>181</v>
      </c>
      <c r="AI140" s="12" t="s">
        <v>181</v>
      </c>
      <c r="AJ140" s="12" t="s">
        <v>181</v>
      </c>
      <c r="AK140" s="12" t="s">
        <v>49</v>
      </c>
      <c r="AL140" s="38" t="s">
        <v>516</v>
      </c>
      <c r="AM140" s="38" t="s">
        <v>181</v>
      </c>
      <c r="AN140" s="38" t="s">
        <v>49</v>
      </c>
      <c r="AO140" s="107" t="s">
        <v>808</v>
      </c>
      <c r="AP140" s="38" t="s">
        <v>49</v>
      </c>
      <c r="AQ140" s="107" t="s">
        <v>806</v>
      </c>
      <c r="AR140" s="38" t="s">
        <v>49</v>
      </c>
      <c r="AS140" s="107" t="s">
        <v>807</v>
      </c>
      <c r="AT140" s="38" t="s">
        <v>670</v>
      </c>
      <c r="AU140" s="108"/>
      <c r="AV140" s="108"/>
      <c r="AW140" s="108"/>
      <c r="AX140" s="108"/>
      <c r="AY140" s="108"/>
      <c r="AZ140" s="108"/>
      <c r="BA140" s="108"/>
      <c r="BB140" s="108"/>
      <c r="BC140" s="108"/>
      <c r="BD140" s="108"/>
      <c r="BE140" s="108"/>
      <c r="BF140" s="108"/>
      <c r="BG140" s="108"/>
      <c r="BH140" s="108"/>
      <c r="BI140" s="108"/>
      <c r="BJ140" s="108"/>
      <c r="BK140" s="108"/>
      <c r="BL140" s="108"/>
      <c r="BM140" s="108"/>
      <c r="BN140" s="108"/>
      <c r="BO140" s="108"/>
      <c r="BP140" s="108"/>
      <c r="BQ140" s="108"/>
      <c r="BR140" s="108"/>
      <c r="BS140" s="108"/>
      <c r="BT140" s="108"/>
      <c r="BU140" s="108"/>
      <c r="BV140" s="108"/>
      <c r="BW140" s="108"/>
      <c r="BX140" s="108"/>
      <c r="BY140" s="108"/>
      <c r="BZ140" s="108"/>
      <c r="CA140" s="108"/>
      <c r="CB140" s="108"/>
      <c r="CC140" s="108"/>
      <c r="CD140" s="108"/>
      <c r="CE140" s="108"/>
      <c r="CF140" s="108"/>
      <c r="CG140" s="108"/>
      <c r="CH140" s="108"/>
      <c r="CI140" s="108"/>
      <c r="CJ140" s="108"/>
      <c r="CK140" s="108"/>
      <c r="CL140" s="108"/>
      <c r="CM140" s="108"/>
      <c r="CN140" s="108"/>
      <c r="CO140" s="108"/>
      <c r="CP140" s="108"/>
      <c r="CQ140" s="108"/>
      <c r="CR140" s="108"/>
      <c r="CS140" s="108"/>
      <c r="CT140" s="108"/>
      <c r="CU140" s="108"/>
      <c r="CV140" s="108"/>
      <c r="CW140" s="108"/>
      <c r="CX140" s="108"/>
      <c r="CY140" s="108"/>
      <c r="CZ140" s="108"/>
      <c r="DA140" s="108"/>
      <c r="DB140" s="108"/>
      <c r="DC140" s="108"/>
      <c r="DD140" s="108"/>
      <c r="DE140" s="108"/>
      <c r="DF140" s="108"/>
      <c r="DG140" s="108"/>
      <c r="DH140" s="108"/>
      <c r="DI140" s="108"/>
      <c r="DJ140" s="108"/>
      <c r="DK140" s="108"/>
      <c r="DL140" s="108"/>
      <c r="DM140" s="108"/>
      <c r="DN140" s="108"/>
      <c r="DO140" s="108"/>
      <c r="DP140" s="108"/>
      <c r="DQ140" s="108"/>
      <c r="DR140" s="108"/>
      <c r="DS140" s="108"/>
      <c r="DT140" s="108"/>
      <c r="DU140" s="108"/>
      <c r="DV140" s="108"/>
      <c r="DW140" s="108"/>
      <c r="DX140" s="108"/>
      <c r="DY140" s="108"/>
      <c r="DZ140" s="108"/>
      <c r="EA140" s="108"/>
      <c r="EB140" s="108"/>
      <c r="EC140" s="108"/>
      <c r="ED140" s="108"/>
      <c r="EE140" s="108"/>
      <c r="EF140" s="108"/>
      <c r="EG140" s="108"/>
      <c r="EH140" s="108"/>
    </row>
    <row r="141" spans="1:138" s="38" customFormat="1" ht="45.6" customHeight="1" thickBot="1" x14ac:dyDescent="0.3">
      <c r="A141" s="14">
        <v>163</v>
      </c>
      <c r="B141" s="10" t="s">
        <v>671</v>
      </c>
      <c r="C141" s="10" t="s">
        <v>671</v>
      </c>
      <c r="D141" s="10" t="s">
        <v>672</v>
      </c>
      <c r="E141" s="17" t="s">
        <v>673</v>
      </c>
      <c r="F141" s="12">
        <v>3110202</v>
      </c>
      <c r="G141" s="97" t="s">
        <v>609</v>
      </c>
      <c r="H141" s="12" t="s">
        <v>196</v>
      </c>
      <c r="I141" s="99" t="s">
        <v>108</v>
      </c>
      <c r="J141" s="136" t="s">
        <v>674</v>
      </c>
      <c r="K141" s="98"/>
      <c r="L141" s="98"/>
      <c r="M141" s="98"/>
      <c r="N141" s="137" t="s">
        <v>233</v>
      </c>
      <c r="O141" s="110" t="s">
        <v>233</v>
      </c>
      <c r="P141" s="103" t="s">
        <v>233</v>
      </c>
      <c r="Q141" s="112" t="s">
        <v>233</v>
      </c>
      <c r="S141" s="113" t="s">
        <v>233</v>
      </c>
      <c r="U141" s="12"/>
      <c r="W141" s="16" t="s">
        <v>233</v>
      </c>
      <c r="X141" s="16"/>
      <c r="Y141" s="113" t="s">
        <v>233</v>
      </c>
      <c r="Z141" s="116" t="s">
        <v>233</v>
      </c>
      <c r="AA141" s="113" t="s">
        <v>233</v>
      </c>
      <c r="AD141" s="146" t="s">
        <v>51</v>
      </c>
      <c r="AE141" s="114" t="s">
        <v>233</v>
      </c>
      <c r="AF141" s="12" t="s">
        <v>181</v>
      </c>
      <c r="AG141" s="12" t="s">
        <v>181</v>
      </c>
      <c r="AH141" s="12" t="s">
        <v>181</v>
      </c>
      <c r="AI141" s="12" t="s">
        <v>181</v>
      </c>
      <c r="AJ141" s="12" t="s">
        <v>181</v>
      </c>
      <c r="AK141" s="12" t="s">
        <v>49</v>
      </c>
      <c r="AM141" s="38" t="s">
        <v>181</v>
      </c>
      <c r="AN141" s="38" t="s">
        <v>49</v>
      </c>
      <c r="AO141" s="107" t="s">
        <v>808</v>
      </c>
      <c r="AP141" s="38" t="s">
        <v>49</v>
      </c>
      <c r="AQ141" s="107" t="s">
        <v>806</v>
      </c>
      <c r="AR141" s="38" t="s">
        <v>49</v>
      </c>
      <c r="AS141" s="107" t="s">
        <v>807</v>
      </c>
      <c r="AT141" s="107" t="s">
        <v>675</v>
      </c>
      <c r="AU141" s="108"/>
      <c r="AV141" s="108"/>
      <c r="AW141" s="108"/>
      <c r="AX141" s="108"/>
      <c r="AY141" s="108"/>
      <c r="AZ141" s="108"/>
      <c r="BA141" s="108"/>
      <c r="BB141" s="108"/>
      <c r="BC141" s="108"/>
      <c r="BD141" s="108"/>
      <c r="BE141" s="108"/>
      <c r="BF141" s="108"/>
      <c r="BG141" s="108"/>
      <c r="BH141" s="108"/>
      <c r="BI141" s="108"/>
      <c r="BJ141" s="108"/>
      <c r="BK141" s="108"/>
      <c r="BL141" s="108"/>
      <c r="BM141" s="108"/>
      <c r="BN141" s="108"/>
      <c r="BO141" s="108"/>
      <c r="BP141" s="108"/>
      <c r="BQ141" s="108"/>
      <c r="BR141" s="108"/>
      <c r="BS141" s="108"/>
      <c r="BT141" s="108"/>
      <c r="BU141" s="108"/>
      <c r="BV141" s="108"/>
      <c r="BW141" s="108"/>
      <c r="BX141" s="108"/>
      <c r="BY141" s="108"/>
      <c r="BZ141" s="108"/>
      <c r="CA141" s="108"/>
      <c r="CB141" s="108"/>
      <c r="CC141" s="108"/>
      <c r="CD141" s="108"/>
      <c r="CE141" s="108"/>
      <c r="CF141" s="108"/>
      <c r="CG141" s="108"/>
      <c r="CH141" s="108"/>
      <c r="CI141" s="108"/>
      <c r="CJ141" s="108"/>
      <c r="CK141" s="108"/>
      <c r="CL141" s="108"/>
      <c r="CM141" s="108"/>
      <c r="CN141" s="108"/>
      <c r="CO141" s="108"/>
      <c r="CP141" s="108"/>
      <c r="CQ141" s="108"/>
      <c r="CR141" s="108"/>
      <c r="CS141" s="108"/>
      <c r="CT141" s="108"/>
      <c r="CU141" s="108"/>
      <c r="CV141" s="108"/>
      <c r="CW141" s="108"/>
      <c r="CX141" s="108"/>
      <c r="CY141" s="108"/>
      <c r="CZ141" s="108"/>
      <c r="DA141" s="108"/>
      <c r="DB141" s="108"/>
      <c r="DC141" s="108"/>
      <c r="DD141" s="108"/>
      <c r="DE141" s="108"/>
      <c r="DF141" s="108"/>
      <c r="DG141" s="108"/>
      <c r="DH141" s="108"/>
      <c r="DI141" s="108"/>
      <c r="DJ141" s="108"/>
      <c r="DK141" s="108"/>
      <c r="DL141" s="108"/>
      <c r="DM141" s="108"/>
      <c r="DN141" s="108"/>
      <c r="DO141" s="108"/>
      <c r="DP141" s="108"/>
      <c r="DQ141" s="108"/>
      <c r="DR141" s="108"/>
      <c r="DS141" s="108"/>
      <c r="DT141" s="108"/>
      <c r="DU141" s="108"/>
      <c r="DV141" s="108"/>
      <c r="DW141" s="108"/>
      <c r="DX141" s="108"/>
      <c r="DY141" s="108"/>
      <c r="DZ141" s="108"/>
      <c r="EA141" s="108"/>
      <c r="EB141" s="108"/>
      <c r="EC141" s="108"/>
      <c r="ED141" s="108"/>
      <c r="EE141" s="108"/>
      <c r="EF141" s="108"/>
      <c r="EG141" s="108"/>
      <c r="EH141" s="108"/>
    </row>
    <row r="142" spans="1:138" s="108" customFormat="1" ht="180.75" thickBot="1" x14ac:dyDescent="0.3">
      <c r="A142" s="14">
        <v>164</v>
      </c>
      <c r="B142" s="25" t="s">
        <v>676</v>
      </c>
      <c r="C142" s="10" t="s">
        <v>676</v>
      </c>
      <c r="D142" s="17" t="s">
        <v>677</v>
      </c>
      <c r="E142" s="17" t="s">
        <v>678</v>
      </c>
      <c r="F142" s="14">
        <v>3110202</v>
      </c>
      <c r="G142" s="17" t="s">
        <v>350</v>
      </c>
      <c r="H142" s="12" t="s">
        <v>196</v>
      </c>
      <c r="I142" s="99" t="s">
        <v>108</v>
      </c>
      <c r="J142" s="100" t="s">
        <v>679</v>
      </c>
      <c r="K142" s="98"/>
      <c r="L142" s="98"/>
      <c r="M142" s="98"/>
      <c r="N142" s="101" t="s">
        <v>233</v>
      </c>
      <c r="O142" s="110" t="s">
        <v>233</v>
      </c>
      <c r="P142" s="103" t="s">
        <v>233</v>
      </c>
      <c r="Q142" s="112" t="s">
        <v>233</v>
      </c>
      <c r="R142" s="104"/>
      <c r="S142" s="113" t="s">
        <v>233</v>
      </c>
      <c r="T142" s="38"/>
      <c r="U142" s="12"/>
      <c r="V142" s="98"/>
      <c r="W142" s="16" t="s">
        <v>233</v>
      </c>
      <c r="X142" s="16"/>
      <c r="Y142" s="113" t="s">
        <v>233</v>
      </c>
      <c r="Z142" s="116" t="s">
        <v>233</v>
      </c>
      <c r="AA142" s="113" t="s">
        <v>233</v>
      </c>
      <c r="AB142" s="16"/>
      <c r="AC142" s="69"/>
      <c r="AD142" s="40" t="s">
        <v>50</v>
      </c>
      <c r="AE142" s="114" t="s">
        <v>233</v>
      </c>
      <c r="AF142" s="12" t="s">
        <v>181</v>
      </c>
      <c r="AG142" s="12" t="s">
        <v>181</v>
      </c>
      <c r="AH142" s="12" t="s">
        <v>181</v>
      </c>
      <c r="AI142" s="12" t="s">
        <v>181</v>
      </c>
      <c r="AJ142" s="12" t="s">
        <v>181</v>
      </c>
      <c r="AK142" s="12" t="s">
        <v>49</v>
      </c>
      <c r="AL142" s="38"/>
      <c r="AM142" s="38" t="s">
        <v>181</v>
      </c>
      <c r="AN142" s="38" t="s">
        <v>49</v>
      </c>
      <c r="AO142" s="107" t="s">
        <v>808</v>
      </c>
      <c r="AP142" s="38" t="s">
        <v>49</v>
      </c>
      <c r="AQ142" s="107" t="s">
        <v>806</v>
      </c>
      <c r="AR142" s="38" t="s">
        <v>49</v>
      </c>
      <c r="AS142" s="107" t="s">
        <v>807</v>
      </c>
      <c r="AT142" s="107"/>
    </row>
    <row r="143" spans="1:138" s="108" customFormat="1" ht="180.75" thickBot="1" x14ac:dyDescent="0.3">
      <c r="A143" s="14">
        <v>165</v>
      </c>
      <c r="B143" s="25" t="s">
        <v>680</v>
      </c>
      <c r="C143" s="10" t="s">
        <v>681</v>
      </c>
      <c r="D143" s="17" t="s">
        <v>682</v>
      </c>
      <c r="E143" s="17" t="s">
        <v>683</v>
      </c>
      <c r="F143" s="14">
        <v>3110202</v>
      </c>
      <c r="G143" s="17" t="s">
        <v>350</v>
      </c>
      <c r="H143" s="12" t="s">
        <v>196</v>
      </c>
      <c r="I143" s="99" t="s">
        <v>108</v>
      </c>
      <c r="J143" s="100" t="s">
        <v>684</v>
      </c>
      <c r="K143" s="98" t="s">
        <v>297</v>
      </c>
      <c r="L143" s="98" t="s">
        <v>286</v>
      </c>
      <c r="M143" s="98" t="s">
        <v>297</v>
      </c>
      <c r="N143" s="101" t="s">
        <v>233</v>
      </c>
      <c r="O143" s="110" t="s">
        <v>233</v>
      </c>
      <c r="P143" s="103" t="s">
        <v>233</v>
      </c>
      <c r="Q143" s="112" t="s">
        <v>233</v>
      </c>
      <c r="R143" s="104"/>
      <c r="S143" s="113" t="s">
        <v>233</v>
      </c>
      <c r="T143" s="38"/>
      <c r="U143" s="12"/>
      <c r="V143" s="98"/>
      <c r="W143" s="16" t="s">
        <v>233</v>
      </c>
      <c r="X143" s="16"/>
      <c r="Y143" s="113" t="s">
        <v>233</v>
      </c>
      <c r="Z143" s="116" t="s">
        <v>233</v>
      </c>
      <c r="AA143" s="113" t="s">
        <v>233</v>
      </c>
      <c r="AB143" s="16"/>
      <c r="AC143" s="69"/>
      <c r="AD143" s="40" t="s">
        <v>50</v>
      </c>
      <c r="AE143" s="114" t="s">
        <v>233</v>
      </c>
      <c r="AF143" s="12" t="s">
        <v>181</v>
      </c>
      <c r="AG143" s="12" t="s">
        <v>181</v>
      </c>
      <c r="AH143" s="12" t="s">
        <v>181</v>
      </c>
      <c r="AI143" s="12" t="s">
        <v>181</v>
      </c>
      <c r="AJ143" s="12" t="s">
        <v>181</v>
      </c>
      <c r="AK143" s="12" t="s">
        <v>49</v>
      </c>
      <c r="AL143" s="38"/>
      <c r="AM143" s="38" t="s">
        <v>181</v>
      </c>
      <c r="AN143" s="38" t="s">
        <v>49</v>
      </c>
      <c r="AO143" s="107" t="s">
        <v>808</v>
      </c>
      <c r="AP143" s="38" t="s">
        <v>49</v>
      </c>
      <c r="AQ143" s="107" t="s">
        <v>806</v>
      </c>
      <c r="AR143" s="38" t="s">
        <v>49</v>
      </c>
      <c r="AS143" s="107" t="s">
        <v>807</v>
      </c>
      <c r="AT143" s="107"/>
    </row>
    <row r="144" spans="1:138" s="108" customFormat="1" ht="180.75" thickBot="1" x14ac:dyDescent="0.3">
      <c r="A144" s="14">
        <v>166</v>
      </c>
      <c r="B144" s="25" t="s">
        <v>685</v>
      </c>
      <c r="C144" s="10" t="s">
        <v>686</v>
      </c>
      <c r="D144" s="17" t="s">
        <v>687</v>
      </c>
      <c r="E144" s="17" t="s">
        <v>688</v>
      </c>
      <c r="F144" s="14">
        <v>3110202</v>
      </c>
      <c r="G144" s="17" t="s">
        <v>350</v>
      </c>
      <c r="H144" s="12" t="s">
        <v>196</v>
      </c>
      <c r="I144" s="99" t="s">
        <v>108</v>
      </c>
      <c r="J144" s="100" t="s">
        <v>689</v>
      </c>
      <c r="K144" s="98"/>
      <c r="L144" s="98"/>
      <c r="M144" s="98"/>
      <c r="N144" s="101" t="s">
        <v>233</v>
      </c>
      <c r="O144" s="110" t="s">
        <v>233</v>
      </c>
      <c r="P144" s="103" t="s">
        <v>233</v>
      </c>
      <c r="Q144" s="112" t="s">
        <v>233</v>
      </c>
      <c r="R144" s="104"/>
      <c r="S144" s="113" t="s">
        <v>233</v>
      </c>
      <c r="T144" s="38"/>
      <c r="U144" s="12"/>
      <c r="V144" s="98"/>
      <c r="W144" s="16" t="s">
        <v>233</v>
      </c>
      <c r="X144" s="16"/>
      <c r="Y144" s="113" t="s">
        <v>233</v>
      </c>
      <c r="Z144" s="116" t="s">
        <v>233</v>
      </c>
      <c r="AA144" s="113" t="s">
        <v>233</v>
      </c>
      <c r="AB144" s="16"/>
      <c r="AC144" s="69"/>
      <c r="AD144" s="40" t="s">
        <v>50</v>
      </c>
      <c r="AE144" s="114" t="s">
        <v>233</v>
      </c>
      <c r="AF144" s="12" t="s">
        <v>181</v>
      </c>
      <c r="AG144" s="12" t="s">
        <v>181</v>
      </c>
      <c r="AH144" s="12" t="s">
        <v>181</v>
      </c>
      <c r="AI144" s="12" t="s">
        <v>181</v>
      </c>
      <c r="AJ144" s="12" t="s">
        <v>181</v>
      </c>
      <c r="AK144" s="12" t="s">
        <v>49</v>
      </c>
      <c r="AL144" s="38"/>
      <c r="AM144" s="38" t="s">
        <v>181</v>
      </c>
      <c r="AN144" s="38" t="s">
        <v>49</v>
      </c>
      <c r="AO144" s="107" t="s">
        <v>808</v>
      </c>
      <c r="AP144" s="38" t="s">
        <v>49</v>
      </c>
      <c r="AQ144" s="107" t="s">
        <v>806</v>
      </c>
      <c r="AR144" s="38" t="s">
        <v>49</v>
      </c>
      <c r="AS144" s="107" t="s">
        <v>807</v>
      </c>
      <c r="AT144" s="107"/>
    </row>
    <row r="145" spans="1:138" s="108" customFormat="1" ht="180.75" thickBot="1" x14ac:dyDescent="0.3">
      <c r="A145" s="14">
        <v>167</v>
      </c>
      <c r="B145" s="25" t="s">
        <v>690</v>
      </c>
      <c r="C145" s="10" t="s">
        <v>691</v>
      </c>
      <c r="D145" s="17" t="s">
        <v>692</v>
      </c>
      <c r="E145" s="17" t="s">
        <v>693</v>
      </c>
      <c r="F145" s="14">
        <v>3110202</v>
      </c>
      <c r="G145" s="17" t="s">
        <v>350</v>
      </c>
      <c r="H145" s="12" t="s">
        <v>196</v>
      </c>
      <c r="I145" s="99" t="s">
        <v>108</v>
      </c>
      <c r="J145" s="100" t="s">
        <v>694</v>
      </c>
      <c r="K145" s="98" t="s">
        <v>297</v>
      </c>
      <c r="L145" s="98" t="s">
        <v>286</v>
      </c>
      <c r="M145" s="98" t="s">
        <v>297</v>
      </c>
      <c r="N145" s="101" t="s">
        <v>233</v>
      </c>
      <c r="O145" s="110" t="s">
        <v>233</v>
      </c>
      <c r="P145" s="103" t="s">
        <v>233</v>
      </c>
      <c r="Q145" s="112" t="s">
        <v>233</v>
      </c>
      <c r="R145" s="104"/>
      <c r="S145" s="113" t="s">
        <v>233</v>
      </c>
      <c r="T145" s="38"/>
      <c r="U145" s="12"/>
      <c r="V145" s="98"/>
      <c r="W145" s="16" t="s">
        <v>233</v>
      </c>
      <c r="X145" s="16"/>
      <c r="Y145" s="113" t="s">
        <v>233</v>
      </c>
      <c r="Z145" s="116" t="s">
        <v>233</v>
      </c>
      <c r="AA145" s="113" t="s">
        <v>233</v>
      </c>
      <c r="AB145" s="16"/>
      <c r="AC145" s="69"/>
      <c r="AD145" s="40" t="s">
        <v>50</v>
      </c>
      <c r="AE145" s="114" t="s">
        <v>233</v>
      </c>
      <c r="AF145" s="12" t="s">
        <v>181</v>
      </c>
      <c r="AG145" s="12" t="s">
        <v>181</v>
      </c>
      <c r="AH145" s="12" t="s">
        <v>181</v>
      </c>
      <c r="AI145" s="12" t="s">
        <v>181</v>
      </c>
      <c r="AJ145" s="12" t="s">
        <v>181</v>
      </c>
      <c r="AK145" s="12" t="s">
        <v>49</v>
      </c>
      <c r="AL145" s="38"/>
      <c r="AM145" s="38" t="s">
        <v>181</v>
      </c>
      <c r="AN145" s="38" t="s">
        <v>49</v>
      </c>
      <c r="AO145" s="107" t="s">
        <v>808</v>
      </c>
      <c r="AP145" s="38" t="s">
        <v>49</v>
      </c>
      <c r="AQ145" s="107" t="s">
        <v>806</v>
      </c>
      <c r="AR145" s="38" t="s">
        <v>49</v>
      </c>
      <c r="AS145" s="107" t="s">
        <v>807</v>
      </c>
      <c r="AT145" s="107"/>
    </row>
    <row r="146" spans="1:138" s="108" customFormat="1" ht="180.75" thickBot="1" x14ac:dyDescent="0.3">
      <c r="A146" s="14">
        <v>168</v>
      </c>
      <c r="B146" s="25" t="s">
        <v>695</v>
      </c>
      <c r="C146" s="10" t="s">
        <v>696</v>
      </c>
      <c r="D146" s="17" t="s">
        <v>697</v>
      </c>
      <c r="E146" s="17" t="s">
        <v>698</v>
      </c>
      <c r="F146" s="14">
        <v>3110202</v>
      </c>
      <c r="G146" s="17" t="s">
        <v>350</v>
      </c>
      <c r="H146" s="12" t="s">
        <v>196</v>
      </c>
      <c r="I146" s="99" t="s">
        <v>108</v>
      </c>
      <c r="J146" s="100" t="s">
        <v>699</v>
      </c>
      <c r="K146" s="13" t="s">
        <v>295</v>
      </c>
      <c r="L146" s="13" t="s">
        <v>296</v>
      </c>
      <c r="M146" s="13" t="s">
        <v>295</v>
      </c>
      <c r="N146" s="101" t="s">
        <v>233</v>
      </c>
      <c r="O146" s="110" t="s">
        <v>233</v>
      </c>
      <c r="P146" s="103" t="s">
        <v>233</v>
      </c>
      <c r="Q146" s="112" t="s">
        <v>233</v>
      </c>
      <c r="R146" s="104"/>
      <c r="S146" s="113" t="s">
        <v>233</v>
      </c>
      <c r="T146" s="38"/>
      <c r="U146" s="12"/>
      <c r="V146" s="98"/>
      <c r="W146" s="16" t="s">
        <v>233</v>
      </c>
      <c r="X146" s="16"/>
      <c r="Y146" s="113" t="s">
        <v>233</v>
      </c>
      <c r="Z146" s="116" t="s">
        <v>233</v>
      </c>
      <c r="AA146" s="113" t="s">
        <v>233</v>
      </c>
      <c r="AB146" s="16"/>
      <c r="AC146" s="69"/>
      <c r="AD146" s="40" t="s">
        <v>52</v>
      </c>
      <c r="AE146" s="114" t="s">
        <v>233</v>
      </c>
      <c r="AF146" s="12" t="s">
        <v>181</v>
      </c>
      <c r="AG146" s="12" t="s">
        <v>181</v>
      </c>
      <c r="AH146" s="12" t="s">
        <v>181</v>
      </c>
      <c r="AI146" s="12" t="s">
        <v>181</v>
      </c>
      <c r="AJ146" s="12" t="s">
        <v>181</v>
      </c>
      <c r="AK146" s="12" t="s">
        <v>49</v>
      </c>
      <c r="AL146" s="38"/>
      <c r="AM146" s="38" t="s">
        <v>181</v>
      </c>
      <c r="AN146" s="38" t="s">
        <v>49</v>
      </c>
      <c r="AO146" s="107" t="s">
        <v>808</v>
      </c>
      <c r="AP146" s="38" t="s">
        <v>49</v>
      </c>
      <c r="AQ146" s="107" t="s">
        <v>806</v>
      </c>
      <c r="AR146" s="38" t="s">
        <v>49</v>
      </c>
      <c r="AS146" s="107" t="s">
        <v>807</v>
      </c>
      <c r="AT146" s="107"/>
    </row>
    <row r="147" spans="1:138" s="108" customFormat="1" ht="180.75" thickBot="1" x14ac:dyDescent="0.3">
      <c r="A147" s="14">
        <v>169</v>
      </c>
      <c r="B147" s="25" t="s">
        <v>700</v>
      </c>
      <c r="C147" s="10" t="s">
        <v>701</v>
      </c>
      <c r="D147" s="17" t="s">
        <v>702</v>
      </c>
      <c r="E147" s="17" t="s">
        <v>703</v>
      </c>
      <c r="F147" s="14">
        <v>3110202</v>
      </c>
      <c r="G147" s="17" t="s">
        <v>350</v>
      </c>
      <c r="H147" s="12" t="s">
        <v>196</v>
      </c>
      <c r="I147" s="99" t="s">
        <v>108</v>
      </c>
      <c r="J147" s="100" t="s">
        <v>704</v>
      </c>
      <c r="K147" s="98"/>
      <c r="L147" s="98"/>
      <c r="M147" s="98"/>
      <c r="N147" s="101" t="s">
        <v>233</v>
      </c>
      <c r="O147" s="110" t="s">
        <v>233</v>
      </c>
      <c r="P147" s="103" t="s">
        <v>233</v>
      </c>
      <c r="Q147" s="112" t="s">
        <v>233</v>
      </c>
      <c r="R147" s="104"/>
      <c r="S147" s="113" t="s">
        <v>233</v>
      </c>
      <c r="T147" s="38"/>
      <c r="U147" s="12"/>
      <c r="V147" s="98"/>
      <c r="W147" s="16" t="s">
        <v>233</v>
      </c>
      <c r="X147" s="16"/>
      <c r="Y147" s="113" t="s">
        <v>233</v>
      </c>
      <c r="Z147" s="116" t="s">
        <v>233</v>
      </c>
      <c r="AA147" s="113" t="s">
        <v>233</v>
      </c>
      <c r="AB147" s="16"/>
      <c r="AC147" s="69"/>
      <c r="AD147" s="40" t="s">
        <v>50</v>
      </c>
      <c r="AE147" s="114" t="s">
        <v>233</v>
      </c>
      <c r="AF147" s="12" t="s">
        <v>181</v>
      </c>
      <c r="AG147" s="12" t="s">
        <v>181</v>
      </c>
      <c r="AH147" s="12" t="s">
        <v>181</v>
      </c>
      <c r="AI147" s="12" t="s">
        <v>181</v>
      </c>
      <c r="AJ147" s="12" t="s">
        <v>181</v>
      </c>
      <c r="AK147" s="12" t="s">
        <v>49</v>
      </c>
      <c r="AL147" s="38"/>
      <c r="AM147" s="38" t="s">
        <v>181</v>
      </c>
      <c r="AN147" s="38" t="s">
        <v>49</v>
      </c>
      <c r="AO147" s="107" t="s">
        <v>808</v>
      </c>
      <c r="AP147" s="38" t="s">
        <v>49</v>
      </c>
      <c r="AQ147" s="107" t="s">
        <v>806</v>
      </c>
      <c r="AR147" s="38" t="s">
        <v>49</v>
      </c>
      <c r="AS147" s="107" t="s">
        <v>807</v>
      </c>
      <c r="AT147" s="107"/>
    </row>
    <row r="148" spans="1:138" s="108" customFormat="1" ht="180.75" thickBot="1" x14ac:dyDescent="0.3">
      <c r="A148" s="14">
        <v>170</v>
      </c>
      <c r="B148" s="25" t="s">
        <v>705</v>
      </c>
      <c r="C148" s="10" t="s">
        <v>705</v>
      </c>
      <c r="D148" s="17" t="s">
        <v>706</v>
      </c>
      <c r="E148" s="17" t="s">
        <v>707</v>
      </c>
      <c r="F148" s="12">
        <v>3110202</v>
      </c>
      <c r="G148" s="97" t="s">
        <v>418</v>
      </c>
      <c r="H148" s="12" t="s">
        <v>196</v>
      </c>
      <c r="I148" s="99" t="s">
        <v>108</v>
      </c>
      <c r="J148" s="100" t="s">
        <v>708</v>
      </c>
      <c r="K148" s="98" t="s">
        <v>136</v>
      </c>
      <c r="L148" s="12" t="s">
        <v>136</v>
      </c>
      <c r="M148" s="98" t="s">
        <v>136</v>
      </c>
      <c r="N148" s="101" t="s">
        <v>233</v>
      </c>
      <c r="O148" s="110" t="s">
        <v>233</v>
      </c>
      <c r="P148" s="103" t="s">
        <v>233</v>
      </c>
      <c r="Q148" s="112" t="s">
        <v>233</v>
      </c>
      <c r="R148" s="104"/>
      <c r="S148" s="113" t="s">
        <v>233</v>
      </c>
      <c r="T148" s="38"/>
      <c r="U148" s="12"/>
      <c r="V148" s="98"/>
      <c r="W148" s="16" t="s">
        <v>233</v>
      </c>
      <c r="X148" s="16"/>
      <c r="Y148" s="113" t="s">
        <v>233</v>
      </c>
      <c r="Z148" s="116" t="s">
        <v>233</v>
      </c>
      <c r="AA148" s="113" t="s">
        <v>233</v>
      </c>
      <c r="AB148" s="16"/>
      <c r="AC148" s="69"/>
      <c r="AD148" s="40" t="s">
        <v>50</v>
      </c>
      <c r="AE148" s="114" t="s">
        <v>233</v>
      </c>
      <c r="AF148" s="12" t="s">
        <v>181</v>
      </c>
      <c r="AG148" s="12" t="s">
        <v>181</v>
      </c>
      <c r="AH148" s="12" t="s">
        <v>181</v>
      </c>
      <c r="AI148" s="12" t="s">
        <v>181</v>
      </c>
      <c r="AJ148" s="12" t="s">
        <v>181</v>
      </c>
      <c r="AK148" s="12" t="s">
        <v>49</v>
      </c>
      <c r="AL148" s="38"/>
      <c r="AM148" s="38" t="s">
        <v>181</v>
      </c>
      <c r="AN148" s="38" t="s">
        <v>49</v>
      </c>
      <c r="AO148" s="107" t="s">
        <v>808</v>
      </c>
      <c r="AP148" s="38" t="s">
        <v>49</v>
      </c>
      <c r="AQ148" s="107" t="s">
        <v>806</v>
      </c>
      <c r="AR148" s="38" t="s">
        <v>49</v>
      </c>
      <c r="AS148" s="107" t="s">
        <v>807</v>
      </c>
      <c r="AT148" s="107"/>
    </row>
    <row r="149" spans="1:138" s="108" customFormat="1" ht="180.75" thickBot="1" x14ac:dyDescent="0.3">
      <c r="A149" s="14">
        <v>171</v>
      </c>
      <c r="B149" s="25" t="s">
        <v>709</v>
      </c>
      <c r="C149" s="10" t="s">
        <v>709</v>
      </c>
      <c r="D149" s="17" t="s">
        <v>710</v>
      </c>
      <c r="E149" s="17" t="s">
        <v>711</v>
      </c>
      <c r="F149" s="12">
        <v>3112299</v>
      </c>
      <c r="G149" s="97" t="s">
        <v>349</v>
      </c>
      <c r="H149" s="12" t="s">
        <v>196</v>
      </c>
      <c r="I149" s="99" t="s">
        <v>108</v>
      </c>
      <c r="J149" s="100" t="s">
        <v>712</v>
      </c>
      <c r="K149" s="98" t="s">
        <v>127</v>
      </c>
      <c r="L149" s="98" t="s">
        <v>250</v>
      </c>
      <c r="M149" s="98" t="s">
        <v>127</v>
      </c>
      <c r="N149" s="101" t="s">
        <v>233</v>
      </c>
      <c r="O149" s="110" t="s">
        <v>233</v>
      </c>
      <c r="P149" s="103" t="s">
        <v>233</v>
      </c>
      <c r="Q149" s="112" t="s">
        <v>233</v>
      </c>
      <c r="R149" s="104"/>
      <c r="S149" s="113" t="s">
        <v>233</v>
      </c>
      <c r="T149" s="38"/>
      <c r="U149" s="12"/>
      <c r="V149" s="98"/>
      <c r="W149" s="16" t="s">
        <v>233</v>
      </c>
      <c r="X149" s="16"/>
      <c r="Y149" s="113" t="s">
        <v>233</v>
      </c>
      <c r="Z149" s="116" t="s">
        <v>233</v>
      </c>
      <c r="AA149" s="113" t="s">
        <v>233</v>
      </c>
      <c r="AB149" s="16"/>
      <c r="AC149" s="69"/>
      <c r="AD149" s="40" t="s">
        <v>50</v>
      </c>
      <c r="AE149" s="114" t="s">
        <v>233</v>
      </c>
      <c r="AF149" s="12" t="s">
        <v>181</v>
      </c>
      <c r="AG149" s="12" t="s">
        <v>181</v>
      </c>
      <c r="AH149" s="12" t="s">
        <v>181</v>
      </c>
      <c r="AI149" s="12" t="s">
        <v>181</v>
      </c>
      <c r="AJ149" s="12" t="s">
        <v>181</v>
      </c>
      <c r="AK149" s="12" t="s">
        <v>49</v>
      </c>
      <c r="AL149" s="38"/>
      <c r="AM149" s="38" t="s">
        <v>181</v>
      </c>
      <c r="AN149" s="38" t="s">
        <v>49</v>
      </c>
      <c r="AO149" s="107" t="s">
        <v>808</v>
      </c>
      <c r="AP149" s="38" t="s">
        <v>49</v>
      </c>
      <c r="AQ149" s="107" t="s">
        <v>806</v>
      </c>
      <c r="AR149" s="38" t="s">
        <v>49</v>
      </c>
      <c r="AS149" s="107" t="s">
        <v>807</v>
      </c>
      <c r="AT149" s="107"/>
    </row>
    <row r="150" spans="1:138" s="108" customFormat="1" ht="180.75" thickBot="1" x14ac:dyDescent="0.3">
      <c r="A150" s="14">
        <v>172</v>
      </c>
      <c r="B150" s="25" t="s">
        <v>713</v>
      </c>
      <c r="C150" s="10" t="s">
        <v>714</v>
      </c>
      <c r="D150" s="17" t="s">
        <v>715</v>
      </c>
      <c r="E150" s="17" t="s">
        <v>716</v>
      </c>
      <c r="F150" s="14">
        <v>3110202</v>
      </c>
      <c r="G150" s="17" t="s">
        <v>350</v>
      </c>
      <c r="H150" s="12" t="s">
        <v>196</v>
      </c>
      <c r="I150" s="99" t="s">
        <v>108</v>
      </c>
      <c r="J150" s="100" t="s">
        <v>717</v>
      </c>
      <c r="K150" s="98" t="s">
        <v>127</v>
      </c>
      <c r="L150" s="98" t="s">
        <v>250</v>
      </c>
      <c r="M150" s="98" t="s">
        <v>127</v>
      </c>
      <c r="N150" s="101" t="s">
        <v>233</v>
      </c>
      <c r="O150" s="110" t="s">
        <v>233</v>
      </c>
      <c r="P150" s="103" t="s">
        <v>233</v>
      </c>
      <c r="Q150" s="112" t="s">
        <v>233</v>
      </c>
      <c r="R150" s="104"/>
      <c r="S150" s="113" t="s">
        <v>233</v>
      </c>
      <c r="T150" s="38"/>
      <c r="U150" s="12"/>
      <c r="V150" s="98"/>
      <c r="W150" s="16" t="s">
        <v>233</v>
      </c>
      <c r="X150" s="16"/>
      <c r="Y150" s="113" t="s">
        <v>233</v>
      </c>
      <c r="Z150" s="116" t="s">
        <v>233</v>
      </c>
      <c r="AA150" s="113" t="s">
        <v>233</v>
      </c>
      <c r="AB150" s="16"/>
      <c r="AC150" s="69"/>
      <c r="AD150" s="40" t="s">
        <v>50</v>
      </c>
      <c r="AE150" s="114" t="s">
        <v>233</v>
      </c>
      <c r="AF150" s="12" t="s">
        <v>181</v>
      </c>
      <c r="AG150" s="12" t="s">
        <v>181</v>
      </c>
      <c r="AH150" s="12" t="s">
        <v>181</v>
      </c>
      <c r="AI150" s="12" t="s">
        <v>181</v>
      </c>
      <c r="AJ150" s="12" t="s">
        <v>181</v>
      </c>
      <c r="AK150" s="12" t="s">
        <v>49</v>
      </c>
      <c r="AL150" s="38"/>
      <c r="AM150" s="38" t="s">
        <v>181</v>
      </c>
      <c r="AN150" s="38" t="s">
        <v>49</v>
      </c>
      <c r="AO150" s="107" t="s">
        <v>808</v>
      </c>
      <c r="AP150" s="38" t="s">
        <v>49</v>
      </c>
      <c r="AQ150" s="107" t="s">
        <v>806</v>
      </c>
      <c r="AR150" s="38" t="s">
        <v>49</v>
      </c>
      <c r="AS150" s="107" t="s">
        <v>807</v>
      </c>
      <c r="AT150" s="107"/>
    </row>
    <row r="151" spans="1:138" s="108" customFormat="1" ht="180.75" thickBot="1" x14ac:dyDescent="0.3">
      <c r="A151" s="14">
        <v>173</v>
      </c>
      <c r="B151" s="25" t="s">
        <v>718</v>
      </c>
      <c r="C151" s="10" t="s">
        <v>718</v>
      </c>
      <c r="D151" s="17" t="s">
        <v>719</v>
      </c>
      <c r="E151" s="17" t="s">
        <v>720</v>
      </c>
      <c r="F151" s="14">
        <v>3110202</v>
      </c>
      <c r="G151" s="17" t="s">
        <v>350</v>
      </c>
      <c r="H151" s="12" t="s">
        <v>196</v>
      </c>
      <c r="I151" s="99" t="s">
        <v>108</v>
      </c>
      <c r="J151" s="100" t="s">
        <v>721</v>
      </c>
      <c r="K151" s="98" t="s">
        <v>136</v>
      </c>
      <c r="L151" s="12" t="s">
        <v>136</v>
      </c>
      <c r="M151" s="98" t="s">
        <v>136</v>
      </c>
      <c r="N151" s="101" t="s">
        <v>233</v>
      </c>
      <c r="O151" s="110" t="s">
        <v>233</v>
      </c>
      <c r="P151" s="103" t="s">
        <v>233</v>
      </c>
      <c r="Q151" s="112" t="s">
        <v>233</v>
      </c>
      <c r="R151" s="104"/>
      <c r="S151" s="113" t="s">
        <v>233</v>
      </c>
      <c r="T151" s="38"/>
      <c r="U151" s="12"/>
      <c r="V151" s="98"/>
      <c r="W151" s="16" t="s">
        <v>233</v>
      </c>
      <c r="X151" s="16"/>
      <c r="Y151" s="113" t="s">
        <v>233</v>
      </c>
      <c r="Z151" s="116" t="s">
        <v>233</v>
      </c>
      <c r="AA151" s="113" t="s">
        <v>233</v>
      </c>
      <c r="AB151" s="16"/>
      <c r="AC151" s="69"/>
      <c r="AD151" s="40" t="s">
        <v>50</v>
      </c>
      <c r="AE151" s="114" t="s">
        <v>233</v>
      </c>
      <c r="AF151" s="12" t="s">
        <v>181</v>
      </c>
      <c r="AG151" s="12" t="s">
        <v>181</v>
      </c>
      <c r="AH151" s="12" t="s">
        <v>181</v>
      </c>
      <c r="AI151" s="12" t="s">
        <v>181</v>
      </c>
      <c r="AJ151" s="12" t="s">
        <v>181</v>
      </c>
      <c r="AK151" s="12" t="s">
        <v>49</v>
      </c>
      <c r="AL151" s="38"/>
      <c r="AM151" s="38" t="s">
        <v>181</v>
      </c>
      <c r="AN151" s="38" t="s">
        <v>49</v>
      </c>
      <c r="AO151" s="107" t="s">
        <v>808</v>
      </c>
      <c r="AP151" s="38" t="s">
        <v>49</v>
      </c>
      <c r="AQ151" s="107" t="s">
        <v>806</v>
      </c>
      <c r="AR151" s="38" t="s">
        <v>49</v>
      </c>
      <c r="AS151" s="107" t="s">
        <v>807</v>
      </c>
      <c r="AT151" s="107"/>
    </row>
    <row r="152" spans="1:138" s="108" customFormat="1" ht="180.75" thickBot="1" x14ac:dyDescent="0.3">
      <c r="A152" s="14">
        <v>174</v>
      </c>
      <c r="B152" s="25" t="s">
        <v>722</v>
      </c>
      <c r="C152" s="10" t="s">
        <v>722</v>
      </c>
      <c r="D152" s="17" t="s">
        <v>723</v>
      </c>
      <c r="E152" s="17" t="s">
        <v>724</v>
      </c>
      <c r="F152" s="14">
        <v>3110202</v>
      </c>
      <c r="G152" s="17" t="s">
        <v>350</v>
      </c>
      <c r="H152" s="12" t="s">
        <v>196</v>
      </c>
      <c r="I152" s="99" t="s">
        <v>108</v>
      </c>
      <c r="J152" s="100" t="s">
        <v>725</v>
      </c>
      <c r="K152" s="98" t="s">
        <v>110</v>
      </c>
      <c r="L152" s="98" t="s">
        <v>111</v>
      </c>
      <c r="M152" s="98" t="s">
        <v>110</v>
      </c>
      <c r="N152" s="101" t="s">
        <v>233</v>
      </c>
      <c r="O152" s="110" t="s">
        <v>233</v>
      </c>
      <c r="P152" s="103" t="s">
        <v>233</v>
      </c>
      <c r="Q152" s="112" t="s">
        <v>233</v>
      </c>
      <c r="R152" s="104"/>
      <c r="S152" s="113" t="s">
        <v>233</v>
      </c>
      <c r="T152" s="38"/>
      <c r="U152" s="12"/>
      <c r="V152" s="98"/>
      <c r="W152" s="16" t="s">
        <v>233</v>
      </c>
      <c r="X152" s="16"/>
      <c r="Y152" s="113" t="s">
        <v>233</v>
      </c>
      <c r="Z152" s="116" t="s">
        <v>233</v>
      </c>
      <c r="AA152" s="113" t="s">
        <v>233</v>
      </c>
      <c r="AB152" s="16"/>
      <c r="AC152" s="69"/>
      <c r="AD152" s="40" t="s">
        <v>50</v>
      </c>
      <c r="AE152" s="114" t="s">
        <v>233</v>
      </c>
      <c r="AF152" s="12" t="s">
        <v>181</v>
      </c>
      <c r="AG152" s="12" t="s">
        <v>181</v>
      </c>
      <c r="AH152" s="12" t="s">
        <v>181</v>
      </c>
      <c r="AI152" s="12" t="s">
        <v>181</v>
      </c>
      <c r="AJ152" s="12" t="s">
        <v>181</v>
      </c>
      <c r="AK152" s="12" t="s">
        <v>49</v>
      </c>
      <c r="AL152" s="38"/>
      <c r="AM152" s="38" t="s">
        <v>181</v>
      </c>
      <c r="AN152" s="38" t="s">
        <v>49</v>
      </c>
      <c r="AO152" s="107" t="s">
        <v>808</v>
      </c>
      <c r="AP152" s="38" t="s">
        <v>49</v>
      </c>
      <c r="AQ152" s="107" t="s">
        <v>806</v>
      </c>
      <c r="AR152" s="38" t="s">
        <v>49</v>
      </c>
      <c r="AS152" s="107" t="s">
        <v>807</v>
      </c>
      <c r="AT152" s="107"/>
    </row>
    <row r="153" spans="1:138" s="108" customFormat="1" ht="180.75" thickBot="1" x14ac:dyDescent="0.3">
      <c r="A153" s="14">
        <v>175</v>
      </c>
      <c r="B153" s="25" t="s">
        <v>726</v>
      </c>
      <c r="C153" s="10" t="s">
        <v>727</v>
      </c>
      <c r="D153" s="17" t="s">
        <v>728</v>
      </c>
      <c r="E153" s="17" t="s">
        <v>729</v>
      </c>
      <c r="F153" s="14">
        <v>3110202</v>
      </c>
      <c r="G153" s="17" t="s">
        <v>350</v>
      </c>
      <c r="H153" s="12" t="s">
        <v>196</v>
      </c>
      <c r="I153" s="99" t="s">
        <v>108</v>
      </c>
      <c r="J153" s="100" t="s">
        <v>730</v>
      </c>
      <c r="K153" s="98" t="s">
        <v>297</v>
      </c>
      <c r="L153" s="98" t="s">
        <v>286</v>
      </c>
      <c r="M153" s="98" t="s">
        <v>297</v>
      </c>
      <c r="N153" s="101" t="s">
        <v>233</v>
      </c>
      <c r="O153" s="110" t="s">
        <v>233</v>
      </c>
      <c r="P153" s="103" t="s">
        <v>233</v>
      </c>
      <c r="Q153" s="112" t="s">
        <v>233</v>
      </c>
      <c r="R153" s="104"/>
      <c r="S153" s="113" t="s">
        <v>233</v>
      </c>
      <c r="T153" s="38"/>
      <c r="U153" s="12"/>
      <c r="V153" s="98"/>
      <c r="W153" s="16" t="s">
        <v>233</v>
      </c>
      <c r="X153" s="16"/>
      <c r="Y153" s="113" t="s">
        <v>233</v>
      </c>
      <c r="Z153" s="116" t="s">
        <v>233</v>
      </c>
      <c r="AA153" s="113" t="s">
        <v>233</v>
      </c>
      <c r="AB153" s="16"/>
      <c r="AC153" s="69"/>
      <c r="AD153" s="40" t="s">
        <v>50</v>
      </c>
      <c r="AE153" s="114" t="s">
        <v>233</v>
      </c>
      <c r="AF153" s="12" t="s">
        <v>181</v>
      </c>
      <c r="AG153" s="12" t="s">
        <v>181</v>
      </c>
      <c r="AH153" s="12" t="s">
        <v>181</v>
      </c>
      <c r="AI153" s="12" t="s">
        <v>181</v>
      </c>
      <c r="AJ153" s="12" t="s">
        <v>181</v>
      </c>
      <c r="AK153" s="12" t="s">
        <v>49</v>
      </c>
      <c r="AL153" s="38"/>
      <c r="AM153" s="38" t="s">
        <v>181</v>
      </c>
      <c r="AN153" s="38" t="s">
        <v>49</v>
      </c>
      <c r="AO153" s="107" t="s">
        <v>808</v>
      </c>
      <c r="AP153" s="38" t="s">
        <v>49</v>
      </c>
      <c r="AQ153" s="107" t="s">
        <v>806</v>
      </c>
      <c r="AR153" s="38" t="s">
        <v>49</v>
      </c>
      <c r="AS153" s="107" t="s">
        <v>807</v>
      </c>
      <c r="AT153" s="107"/>
    </row>
    <row r="154" spans="1:138" s="108" customFormat="1" ht="180.75" thickBot="1" x14ac:dyDescent="0.3">
      <c r="A154" s="14">
        <v>176</v>
      </c>
      <c r="B154" s="25" t="s">
        <v>731</v>
      </c>
      <c r="C154" s="10" t="s">
        <v>732</v>
      </c>
      <c r="D154" s="17" t="s">
        <v>697</v>
      </c>
      <c r="E154" s="17" t="s">
        <v>733</v>
      </c>
      <c r="F154" s="14">
        <v>3110202</v>
      </c>
      <c r="G154" s="17" t="s">
        <v>350</v>
      </c>
      <c r="H154" s="12" t="s">
        <v>196</v>
      </c>
      <c r="I154" s="99" t="s">
        <v>108</v>
      </c>
      <c r="J154" s="100" t="s">
        <v>734</v>
      </c>
      <c r="K154" s="13" t="s">
        <v>295</v>
      </c>
      <c r="L154" s="13" t="s">
        <v>296</v>
      </c>
      <c r="M154" s="13" t="s">
        <v>295</v>
      </c>
      <c r="N154" s="101" t="s">
        <v>233</v>
      </c>
      <c r="O154" s="110" t="s">
        <v>233</v>
      </c>
      <c r="P154" s="103" t="s">
        <v>233</v>
      </c>
      <c r="Q154" s="112" t="s">
        <v>233</v>
      </c>
      <c r="R154" s="104"/>
      <c r="S154" s="113" t="s">
        <v>233</v>
      </c>
      <c r="T154" s="38"/>
      <c r="U154" s="12"/>
      <c r="V154" s="98"/>
      <c r="W154" s="16" t="s">
        <v>233</v>
      </c>
      <c r="X154" s="16"/>
      <c r="Y154" s="113" t="s">
        <v>233</v>
      </c>
      <c r="Z154" s="116" t="s">
        <v>233</v>
      </c>
      <c r="AA154" s="113" t="s">
        <v>233</v>
      </c>
      <c r="AB154" s="16"/>
      <c r="AC154" s="69"/>
      <c r="AD154" s="40" t="s">
        <v>50</v>
      </c>
      <c r="AE154" s="114" t="s">
        <v>233</v>
      </c>
      <c r="AF154" s="12" t="s">
        <v>181</v>
      </c>
      <c r="AG154" s="12" t="s">
        <v>181</v>
      </c>
      <c r="AH154" s="12" t="s">
        <v>181</v>
      </c>
      <c r="AI154" s="12" t="s">
        <v>181</v>
      </c>
      <c r="AJ154" s="12" t="s">
        <v>181</v>
      </c>
      <c r="AK154" s="12" t="s">
        <v>49</v>
      </c>
      <c r="AL154" s="38"/>
      <c r="AM154" s="38" t="s">
        <v>181</v>
      </c>
      <c r="AN154" s="38" t="s">
        <v>49</v>
      </c>
      <c r="AO154" s="107" t="s">
        <v>808</v>
      </c>
      <c r="AP154" s="38" t="s">
        <v>49</v>
      </c>
      <c r="AQ154" s="107" t="s">
        <v>806</v>
      </c>
      <c r="AR154" s="38" t="s">
        <v>49</v>
      </c>
      <c r="AS154" s="107" t="s">
        <v>807</v>
      </c>
      <c r="AT154" s="107"/>
    </row>
    <row r="155" spans="1:138" s="108" customFormat="1" ht="180.75" thickBot="1" x14ac:dyDescent="0.3">
      <c r="A155" s="14">
        <v>177</v>
      </c>
      <c r="B155" s="25" t="s">
        <v>735</v>
      </c>
      <c r="C155" s="10" t="s">
        <v>735</v>
      </c>
      <c r="D155" s="17" t="s">
        <v>736</v>
      </c>
      <c r="E155" s="17" t="s">
        <v>737</v>
      </c>
      <c r="F155" s="14">
        <v>3110202</v>
      </c>
      <c r="G155" s="17" t="s">
        <v>350</v>
      </c>
      <c r="H155" s="12" t="s">
        <v>196</v>
      </c>
      <c r="I155" s="99" t="s">
        <v>108</v>
      </c>
      <c r="J155" s="100" t="s">
        <v>738</v>
      </c>
      <c r="K155" s="98" t="s">
        <v>110</v>
      </c>
      <c r="L155" s="98" t="s">
        <v>111</v>
      </c>
      <c r="M155" s="98" t="s">
        <v>110</v>
      </c>
      <c r="N155" s="101" t="s">
        <v>233</v>
      </c>
      <c r="O155" s="110" t="s">
        <v>233</v>
      </c>
      <c r="P155" s="103" t="s">
        <v>233</v>
      </c>
      <c r="Q155" s="112" t="s">
        <v>233</v>
      </c>
      <c r="R155" s="104"/>
      <c r="S155" s="113" t="s">
        <v>233</v>
      </c>
      <c r="T155" s="38"/>
      <c r="U155" s="12"/>
      <c r="V155" s="98"/>
      <c r="W155" s="16" t="s">
        <v>233</v>
      </c>
      <c r="X155" s="16"/>
      <c r="Y155" s="113" t="s">
        <v>233</v>
      </c>
      <c r="Z155" s="116" t="s">
        <v>233</v>
      </c>
      <c r="AA155" s="113" t="s">
        <v>233</v>
      </c>
      <c r="AB155" s="16"/>
      <c r="AC155" s="69"/>
      <c r="AD155" s="40" t="s">
        <v>50</v>
      </c>
      <c r="AE155" s="114" t="s">
        <v>233</v>
      </c>
      <c r="AF155" s="12" t="s">
        <v>181</v>
      </c>
      <c r="AG155" s="12" t="s">
        <v>181</v>
      </c>
      <c r="AH155" s="12" t="s">
        <v>181</v>
      </c>
      <c r="AI155" s="12" t="s">
        <v>181</v>
      </c>
      <c r="AJ155" s="12" t="s">
        <v>181</v>
      </c>
      <c r="AK155" s="12" t="s">
        <v>49</v>
      </c>
      <c r="AL155" s="38"/>
      <c r="AM155" s="38" t="s">
        <v>181</v>
      </c>
      <c r="AN155" s="38" t="s">
        <v>49</v>
      </c>
      <c r="AO155" s="107" t="s">
        <v>808</v>
      </c>
      <c r="AP155" s="38" t="s">
        <v>49</v>
      </c>
      <c r="AQ155" s="107" t="s">
        <v>806</v>
      </c>
      <c r="AR155" s="38" t="s">
        <v>49</v>
      </c>
      <c r="AS155" s="107" t="s">
        <v>807</v>
      </c>
      <c r="AT155" s="107"/>
    </row>
    <row r="156" spans="1:138" s="108" customFormat="1" ht="180.75" thickBot="1" x14ac:dyDescent="0.3">
      <c r="A156" s="14">
        <v>178</v>
      </c>
      <c r="B156" s="25" t="s">
        <v>739</v>
      </c>
      <c r="C156" s="10" t="s">
        <v>739</v>
      </c>
      <c r="D156" s="17" t="s">
        <v>740</v>
      </c>
      <c r="E156" s="17" t="s">
        <v>741</v>
      </c>
      <c r="F156" s="14">
        <v>3110202</v>
      </c>
      <c r="G156" s="17" t="s">
        <v>350</v>
      </c>
      <c r="H156" s="12" t="s">
        <v>196</v>
      </c>
      <c r="I156" s="99" t="s">
        <v>108</v>
      </c>
      <c r="J156" s="100" t="s">
        <v>742</v>
      </c>
      <c r="K156" s="98" t="s">
        <v>297</v>
      </c>
      <c r="L156" s="98" t="s">
        <v>286</v>
      </c>
      <c r="M156" s="98" t="s">
        <v>297</v>
      </c>
      <c r="N156" s="101" t="s">
        <v>233</v>
      </c>
      <c r="O156" s="110" t="s">
        <v>233</v>
      </c>
      <c r="P156" s="103" t="s">
        <v>233</v>
      </c>
      <c r="Q156" s="112" t="s">
        <v>233</v>
      </c>
      <c r="R156" s="104"/>
      <c r="S156" s="113" t="s">
        <v>233</v>
      </c>
      <c r="T156" s="38"/>
      <c r="U156" s="12"/>
      <c r="V156" s="98"/>
      <c r="W156" s="16" t="s">
        <v>233</v>
      </c>
      <c r="X156" s="16"/>
      <c r="Y156" s="113" t="s">
        <v>233</v>
      </c>
      <c r="Z156" s="116" t="s">
        <v>233</v>
      </c>
      <c r="AA156" s="113" t="s">
        <v>233</v>
      </c>
      <c r="AB156" s="16"/>
      <c r="AC156" s="69"/>
      <c r="AD156" s="40" t="s">
        <v>50</v>
      </c>
      <c r="AE156" s="114" t="s">
        <v>233</v>
      </c>
      <c r="AF156" s="12" t="s">
        <v>181</v>
      </c>
      <c r="AG156" s="12" t="s">
        <v>181</v>
      </c>
      <c r="AH156" s="12" t="s">
        <v>181</v>
      </c>
      <c r="AI156" s="12" t="s">
        <v>181</v>
      </c>
      <c r="AJ156" s="12" t="s">
        <v>181</v>
      </c>
      <c r="AK156" s="12" t="s">
        <v>49</v>
      </c>
      <c r="AL156" s="38"/>
      <c r="AM156" s="38" t="s">
        <v>181</v>
      </c>
      <c r="AN156" s="38" t="s">
        <v>49</v>
      </c>
      <c r="AO156" s="107" t="s">
        <v>808</v>
      </c>
      <c r="AP156" s="38" t="s">
        <v>49</v>
      </c>
      <c r="AQ156" s="107" t="s">
        <v>806</v>
      </c>
      <c r="AR156" s="38" t="s">
        <v>49</v>
      </c>
      <c r="AS156" s="107" t="s">
        <v>807</v>
      </c>
      <c r="AT156" s="107"/>
    </row>
    <row r="157" spans="1:138" s="108" customFormat="1" ht="180.75" thickBot="1" x14ac:dyDescent="0.3">
      <c r="A157" s="14">
        <v>179</v>
      </c>
      <c r="B157" s="25" t="s">
        <v>743</v>
      </c>
      <c r="C157" s="10" t="s">
        <v>743</v>
      </c>
      <c r="D157" s="17" t="s">
        <v>744</v>
      </c>
      <c r="E157" s="17" t="s">
        <v>745</v>
      </c>
      <c r="F157" s="14">
        <v>3110202</v>
      </c>
      <c r="G157" s="17" t="s">
        <v>350</v>
      </c>
      <c r="H157" s="12" t="s">
        <v>196</v>
      </c>
      <c r="I157" s="99" t="s">
        <v>108</v>
      </c>
      <c r="J157" s="136" t="s">
        <v>777</v>
      </c>
      <c r="K157" s="13" t="s">
        <v>295</v>
      </c>
      <c r="L157" s="13" t="s">
        <v>296</v>
      </c>
      <c r="M157" s="13" t="s">
        <v>295</v>
      </c>
      <c r="N157" s="101" t="s">
        <v>233</v>
      </c>
      <c r="O157" s="110" t="s">
        <v>233</v>
      </c>
      <c r="P157" s="103" t="s">
        <v>233</v>
      </c>
      <c r="Q157" s="112" t="s">
        <v>233</v>
      </c>
      <c r="R157" s="104"/>
      <c r="S157" s="113" t="s">
        <v>233</v>
      </c>
      <c r="T157" s="38"/>
      <c r="U157" s="12"/>
      <c r="V157" s="98"/>
      <c r="W157" s="16" t="s">
        <v>233</v>
      </c>
      <c r="X157" s="16"/>
      <c r="Y157" s="113" t="s">
        <v>233</v>
      </c>
      <c r="Z157" s="116" t="s">
        <v>233</v>
      </c>
      <c r="AA157" s="113" t="s">
        <v>233</v>
      </c>
      <c r="AB157" s="16"/>
      <c r="AC157" s="69"/>
      <c r="AD157" s="40" t="s">
        <v>50</v>
      </c>
      <c r="AE157" s="114" t="s">
        <v>233</v>
      </c>
      <c r="AF157" s="12" t="s">
        <v>181</v>
      </c>
      <c r="AG157" s="12" t="s">
        <v>181</v>
      </c>
      <c r="AH157" s="12" t="s">
        <v>181</v>
      </c>
      <c r="AI157" s="12" t="s">
        <v>181</v>
      </c>
      <c r="AJ157" s="12" t="s">
        <v>181</v>
      </c>
      <c r="AK157" s="12" t="s">
        <v>49</v>
      </c>
      <c r="AL157" s="38"/>
      <c r="AM157" s="38" t="s">
        <v>181</v>
      </c>
      <c r="AN157" s="38" t="s">
        <v>49</v>
      </c>
      <c r="AO157" s="107" t="s">
        <v>808</v>
      </c>
      <c r="AP157" s="38" t="s">
        <v>49</v>
      </c>
      <c r="AQ157" s="107" t="s">
        <v>806</v>
      </c>
      <c r="AR157" s="38" t="s">
        <v>49</v>
      </c>
      <c r="AS157" s="107" t="s">
        <v>807</v>
      </c>
      <c r="AT157" s="107"/>
    </row>
    <row r="158" spans="1:138" s="108" customFormat="1" ht="109.5" customHeight="1" thickBot="1" x14ac:dyDescent="0.3">
      <c r="A158" s="14">
        <v>180</v>
      </c>
      <c r="B158" s="17" t="s">
        <v>199</v>
      </c>
      <c r="C158" s="17" t="s">
        <v>200</v>
      </c>
      <c r="D158" s="17" t="s">
        <v>342</v>
      </c>
      <c r="E158" s="17" t="s">
        <v>88</v>
      </c>
      <c r="F158" s="12">
        <v>3110202</v>
      </c>
      <c r="G158" s="97" t="s">
        <v>350</v>
      </c>
      <c r="H158" s="12" t="s">
        <v>196</v>
      </c>
      <c r="I158" s="99" t="s">
        <v>100</v>
      </c>
      <c r="J158" s="100" t="s">
        <v>318</v>
      </c>
      <c r="K158" s="98" t="s">
        <v>110</v>
      </c>
      <c r="L158" s="98" t="s">
        <v>89</v>
      </c>
      <c r="M158" s="98" t="s">
        <v>110</v>
      </c>
      <c r="N158" s="101" t="s">
        <v>233</v>
      </c>
      <c r="O158" s="102" t="s">
        <v>147</v>
      </c>
      <c r="P158" s="103">
        <v>43319</v>
      </c>
      <c r="Q158" s="126">
        <v>43319</v>
      </c>
      <c r="R158" s="104">
        <v>2162389.64</v>
      </c>
      <c r="S158" s="16">
        <v>2162389.64</v>
      </c>
      <c r="T158" s="38"/>
      <c r="U158" s="12" t="s">
        <v>75</v>
      </c>
      <c r="V158" s="12" t="s">
        <v>181</v>
      </c>
      <c r="W158" s="16">
        <v>2162389.64</v>
      </c>
      <c r="X158" s="16">
        <v>0</v>
      </c>
      <c r="Y158" s="16">
        <f t="shared" si="10"/>
        <v>2162389.64</v>
      </c>
      <c r="Z158" s="105">
        <f t="shared" si="12"/>
        <v>1</v>
      </c>
      <c r="AA158" s="16">
        <v>2162389.64</v>
      </c>
      <c r="AB158" s="16">
        <v>0</v>
      </c>
      <c r="AC158" s="69">
        <f t="shared" ref="AC158:AC199" si="13">S158-Y158</f>
        <v>0</v>
      </c>
      <c r="AD158" s="12" t="s">
        <v>50</v>
      </c>
      <c r="AE158" s="106">
        <f t="shared" si="11"/>
        <v>1</v>
      </c>
      <c r="AF158" s="12" t="s">
        <v>181</v>
      </c>
      <c r="AG158" s="12" t="s">
        <v>181</v>
      </c>
      <c r="AH158" s="12" t="s">
        <v>181</v>
      </c>
      <c r="AI158" s="12" t="s">
        <v>181</v>
      </c>
      <c r="AJ158" s="12" t="s">
        <v>181</v>
      </c>
      <c r="AK158" s="12" t="s">
        <v>49</v>
      </c>
      <c r="AL158" s="38"/>
      <c r="AM158" s="38" t="s">
        <v>181</v>
      </c>
      <c r="AN158" s="38" t="s">
        <v>49</v>
      </c>
      <c r="AO158" s="107" t="s">
        <v>808</v>
      </c>
      <c r="AP158" s="38" t="s">
        <v>49</v>
      </c>
      <c r="AQ158" s="107" t="s">
        <v>806</v>
      </c>
      <c r="AR158" s="38" t="s">
        <v>49</v>
      </c>
      <c r="AS158" s="107" t="s">
        <v>807</v>
      </c>
      <c r="AT158" s="107" t="s">
        <v>308</v>
      </c>
    </row>
    <row r="159" spans="1:138" s="108" customFormat="1" ht="180.75" thickBot="1" x14ac:dyDescent="0.3">
      <c r="A159" s="14">
        <v>181</v>
      </c>
      <c r="B159" s="17" t="s">
        <v>306</v>
      </c>
      <c r="C159" s="17" t="s">
        <v>214</v>
      </c>
      <c r="D159" s="17" t="s">
        <v>326</v>
      </c>
      <c r="E159" s="17" t="s">
        <v>77</v>
      </c>
      <c r="F159" s="12">
        <v>3110202</v>
      </c>
      <c r="G159" s="97" t="s">
        <v>350</v>
      </c>
      <c r="H159" s="12" t="s">
        <v>196</v>
      </c>
      <c r="I159" s="99" t="s">
        <v>100</v>
      </c>
      <c r="J159" s="100" t="s">
        <v>318</v>
      </c>
      <c r="K159" s="98" t="s">
        <v>110</v>
      </c>
      <c r="L159" s="98" t="s">
        <v>111</v>
      </c>
      <c r="M159" s="98" t="s">
        <v>110</v>
      </c>
      <c r="N159" s="101" t="s">
        <v>233</v>
      </c>
      <c r="O159" s="110" t="s">
        <v>233</v>
      </c>
      <c r="P159" s="103" t="s">
        <v>233</v>
      </c>
      <c r="Q159" s="112" t="s">
        <v>233</v>
      </c>
      <c r="R159" s="104">
        <v>3991212</v>
      </c>
      <c r="S159" s="16">
        <v>3991212</v>
      </c>
      <c r="T159" s="38"/>
      <c r="U159" s="12" t="s">
        <v>75</v>
      </c>
      <c r="V159" s="12" t="s">
        <v>181</v>
      </c>
      <c r="W159" s="16">
        <v>3991212</v>
      </c>
      <c r="X159" s="16">
        <v>0</v>
      </c>
      <c r="Y159" s="16">
        <f t="shared" si="10"/>
        <v>3991212</v>
      </c>
      <c r="Z159" s="105">
        <f t="shared" si="12"/>
        <v>1</v>
      </c>
      <c r="AA159" s="16">
        <v>3991212</v>
      </c>
      <c r="AB159" s="16">
        <v>0</v>
      </c>
      <c r="AC159" s="69">
        <f t="shared" si="13"/>
        <v>0</v>
      </c>
      <c r="AD159" s="12" t="s">
        <v>50</v>
      </c>
      <c r="AE159" s="106">
        <f t="shared" si="11"/>
        <v>1</v>
      </c>
      <c r="AF159" s="12" t="s">
        <v>181</v>
      </c>
      <c r="AG159" s="12" t="s">
        <v>181</v>
      </c>
      <c r="AH159" s="12" t="s">
        <v>181</v>
      </c>
      <c r="AI159" s="12" t="s">
        <v>181</v>
      </c>
      <c r="AJ159" s="12" t="s">
        <v>181</v>
      </c>
      <c r="AK159" s="12" t="s">
        <v>49</v>
      </c>
      <c r="AL159" s="38"/>
      <c r="AM159" s="38" t="s">
        <v>181</v>
      </c>
      <c r="AN159" s="38" t="s">
        <v>49</v>
      </c>
      <c r="AO159" s="107" t="s">
        <v>808</v>
      </c>
      <c r="AP159" s="38" t="s">
        <v>49</v>
      </c>
      <c r="AQ159" s="107" t="s">
        <v>806</v>
      </c>
      <c r="AR159" s="38" t="s">
        <v>49</v>
      </c>
      <c r="AS159" s="107" t="s">
        <v>807</v>
      </c>
      <c r="AT159" s="107" t="s">
        <v>309</v>
      </c>
    </row>
    <row r="160" spans="1:138" s="38" customFormat="1" ht="114" customHeight="1" thickBot="1" x14ac:dyDescent="0.3">
      <c r="A160" s="14">
        <v>182</v>
      </c>
      <c r="B160" s="17" t="s">
        <v>278</v>
      </c>
      <c r="C160" s="17" t="s">
        <v>310</v>
      </c>
      <c r="D160" s="17" t="s">
        <v>327</v>
      </c>
      <c r="E160" s="17" t="s">
        <v>320</v>
      </c>
      <c r="F160" s="12">
        <v>3110202</v>
      </c>
      <c r="G160" s="97" t="s">
        <v>350</v>
      </c>
      <c r="H160" s="12" t="s">
        <v>196</v>
      </c>
      <c r="I160" s="99" t="s">
        <v>100</v>
      </c>
      <c r="J160" s="100" t="s">
        <v>318</v>
      </c>
      <c r="K160" s="98" t="s">
        <v>297</v>
      </c>
      <c r="L160" s="98" t="s">
        <v>286</v>
      </c>
      <c r="M160" s="98" t="s">
        <v>297</v>
      </c>
      <c r="N160" s="101" t="s">
        <v>233</v>
      </c>
      <c r="O160" s="102" t="s">
        <v>145</v>
      </c>
      <c r="P160" s="103">
        <v>44522</v>
      </c>
      <c r="Q160" s="109">
        <v>44522</v>
      </c>
      <c r="R160" s="104">
        <v>1291590.3999999999</v>
      </c>
      <c r="S160" s="69">
        <v>1291590.3999999999</v>
      </c>
      <c r="U160" s="12" t="s">
        <v>75</v>
      </c>
      <c r="V160" s="12" t="s">
        <v>181</v>
      </c>
      <c r="W160" s="16">
        <v>1291590.3999999999</v>
      </c>
      <c r="X160" s="16">
        <v>0</v>
      </c>
      <c r="Y160" s="16">
        <f t="shared" si="10"/>
        <v>1291590.3999999999</v>
      </c>
      <c r="Z160" s="105">
        <f t="shared" si="12"/>
        <v>1</v>
      </c>
      <c r="AA160" s="16">
        <v>1291590.3999999999</v>
      </c>
      <c r="AB160" s="16">
        <v>0</v>
      </c>
      <c r="AC160" s="69">
        <f t="shared" si="13"/>
        <v>0</v>
      </c>
      <c r="AD160" s="12" t="s">
        <v>50</v>
      </c>
      <c r="AE160" s="106">
        <f t="shared" si="11"/>
        <v>1</v>
      </c>
      <c r="AF160" s="12" t="s">
        <v>181</v>
      </c>
      <c r="AG160" s="12" t="s">
        <v>181</v>
      </c>
      <c r="AH160" s="12" t="s">
        <v>181</v>
      </c>
      <c r="AI160" s="12" t="s">
        <v>181</v>
      </c>
      <c r="AJ160" s="12" t="s">
        <v>181</v>
      </c>
      <c r="AK160" s="12" t="s">
        <v>49</v>
      </c>
      <c r="AM160" s="38" t="s">
        <v>181</v>
      </c>
      <c r="AN160" s="38" t="s">
        <v>49</v>
      </c>
      <c r="AO160" s="107" t="s">
        <v>808</v>
      </c>
      <c r="AP160" s="38" t="s">
        <v>49</v>
      </c>
      <c r="AQ160" s="107" t="s">
        <v>806</v>
      </c>
      <c r="AR160" s="38" t="s">
        <v>49</v>
      </c>
      <c r="AS160" s="107" t="s">
        <v>807</v>
      </c>
      <c r="AT160" s="38" t="s">
        <v>319</v>
      </c>
      <c r="AU160" s="108"/>
      <c r="AV160" s="108"/>
      <c r="AW160" s="108"/>
      <c r="AX160" s="108"/>
      <c r="AY160" s="108"/>
      <c r="AZ160" s="108"/>
      <c r="BA160" s="108"/>
      <c r="BB160" s="108"/>
      <c r="BC160" s="108"/>
      <c r="BD160" s="108"/>
      <c r="BE160" s="108"/>
      <c r="BF160" s="108"/>
      <c r="BG160" s="108"/>
      <c r="BH160" s="108"/>
      <c r="BI160" s="108"/>
      <c r="BJ160" s="108"/>
      <c r="BK160" s="108"/>
      <c r="BL160" s="108"/>
      <c r="BM160" s="108"/>
      <c r="BN160" s="108"/>
      <c r="BO160" s="108"/>
      <c r="BP160" s="108"/>
      <c r="BQ160" s="108"/>
      <c r="BR160" s="108"/>
      <c r="BS160" s="108"/>
      <c r="BT160" s="108"/>
      <c r="BU160" s="108"/>
      <c r="BV160" s="108"/>
      <c r="BW160" s="108"/>
      <c r="BX160" s="108"/>
      <c r="BY160" s="108"/>
      <c r="BZ160" s="108"/>
      <c r="CA160" s="108"/>
      <c r="CB160" s="108"/>
      <c r="CC160" s="108"/>
      <c r="CD160" s="108"/>
      <c r="CE160" s="108"/>
      <c r="CF160" s="108"/>
      <c r="CG160" s="108"/>
      <c r="CH160" s="108"/>
      <c r="CI160" s="108"/>
      <c r="CJ160" s="108"/>
      <c r="CK160" s="108"/>
      <c r="CL160" s="108"/>
      <c r="CM160" s="108"/>
      <c r="CN160" s="108"/>
      <c r="CO160" s="108"/>
      <c r="CP160" s="108"/>
      <c r="CQ160" s="108"/>
      <c r="CR160" s="108"/>
      <c r="CS160" s="108"/>
      <c r="CT160" s="108"/>
      <c r="CU160" s="108"/>
      <c r="CV160" s="108"/>
      <c r="CW160" s="108"/>
      <c r="CX160" s="108"/>
      <c r="CY160" s="108"/>
      <c r="CZ160" s="108"/>
      <c r="DA160" s="108"/>
      <c r="DB160" s="108"/>
      <c r="DC160" s="108"/>
      <c r="DD160" s="108"/>
      <c r="DE160" s="108"/>
      <c r="DF160" s="108"/>
      <c r="DG160" s="108"/>
      <c r="DH160" s="108"/>
      <c r="DI160" s="108"/>
      <c r="DJ160" s="108"/>
      <c r="DK160" s="108"/>
      <c r="DL160" s="108"/>
      <c r="DM160" s="108"/>
      <c r="DN160" s="108"/>
      <c r="DO160" s="108"/>
      <c r="DP160" s="108"/>
      <c r="DQ160" s="108"/>
      <c r="DR160" s="108"/>
      <c r="DS160" s="108"/>
      <c r="DT160" s="108"/>
      <c r="DU160" s="108"/>
      <c r="DV160" s="108"/>
      <c r="DW160" s="108"/>
      <c r="DX160" s="108"/>
      <c r="DY160" s="108"/>
      <c r="DZ160" s="108"/>
      <c r="EA160" s="108"/>
      <c r="EB160" s="108"/>
      <c r="EC160" s="108"/>
      <c r="ED160" s="108"/>
      <c r="EE160" s="108"/>
      <c r="EF160" s="108"/>
      <c r="EG160" s="108"/>
      <c r="EH160" s="108"/>
    </row>
    <row r="161" spans="1:138" s="15" customFormat="1" ht="102.95" customHeight="1" thickBot="1" x14ac:dyDescent="0.3">
      <c r="A161" s="14">
        <v>183</v>
      </c>
      <c r="B161" s="17" t="s">
        <v>236</v>
      </c>
      <c r="C161" s="17" t="s">
        <v>236</v>
      </c>
      <c r="D161" s="17" t="s">
        <v>341</v>
      </c>
      <c r="E161" s="17" t="s">
        <v>236</v>
      </c>
      <c r="F161" s="13">
        <v>3112299</v>
      </c>
      <c r="G161" s="17" t="s">
        <v>349</v>
      </c>
      <c r="H161" s="14" t="s">
        <v>196</v>
      </c>
      <c r="I161" s="22" t="s">
        <v>100</v>
      </c>
      <c r="J161" s="18" t="s">
        <v>307</v>
      </c>
      <c r="K161" s="13" t="s">
        <v>229</v>
      </c>
      <c r="L161" s="13" t="s">
        <v>229</v>
      </c>
      <c r="M161" s="13" t="s">
        <v>229</v>
      </c>
      <c r="N161" s="14" t="s">
        <v>145</v>
      </c>
      <c r="O161" s="102" t="s">
        <v>143</v>
      </c>
      <c r="P161" s="103">
        <v>44757</v>
      </c>
      <c r="Q161" s="51">
        <v>44757</v>
      </c>
      <c r="R161" s="104">
        <v>2261485</v>
      </c>
      <c r="S161" s="19">
        <v>2261485</v>
      </c>
      <c r="U161" s="12" t="s">
        <v>75</v>
      </c>
      <c r="V161" s="12" t="s">
        <v>181</v>
      </c>
      <c r="W161" s="16">
        <v>2261485</v>
      </c>
      <c r="X161" s="16">
        <v>0</v>
      </c>
      <c r="Y161" s="16">
        <f t="shared" si="10"/>
        <v>2261485</v>
      </c>
      <c r="Z161" s="105">
        <f t="shared" si="12"/>
        <v>1</v>
      </c>
      <c r="AA161" s="16">
        <v>2261485</v>
      </c>
      <c r="AB161" s="16">
        <v>0</v>
      </c>
      <c r="AC161" s="69">
        <f t="shared" si="13"/>
        <v>0</v>
      </c>
      <c r="AD161" s="12" t="s">
        <v>50</v>
      </c>
      <c r="AE161" s="106">
        <f t="shared" si="11"/>
        <v>1</v>
      </c>
      <c r="AF161" s="12" t="s">
        <v>181</v>
      </c>
      <c r="AG161" s="12" t="s">
        <v>181</v>
      </c>
      <c r="AH161" s="12" t="s">
        <v>181</v>
      </c>
      <c r="AI161" s="12" t="s">
        <v>181</v>
      </c>
      <c r="AJ161" s="12" t="s">
        <v>181</v>
      </c>
      <c r="AK161" s="12" t="s">
        <v>49</v>
      </c>
      <c r="AM161" s="38" t="s">
        <v>181</v>
      </c>
      <c r="AN161" s="38" t="s">
        <v>49</v>
      </c>
      <c r="AO161" s="107" t="s">
        <v>808</v>
      </c>
      <c r="AP161" s="38" t="s">
        <v>49</v>
      </c>
      <c r="AQ161" s="107" t="s">
        <v>806</v>
      </c>
      <c r="AR161" s="38" t="s">
        <v>49</v>
      </c>
      <c r="AS161" s="107" t="s">
        <v>807</v>
      </c>
      <c r="AU161" s="119"/>
      <c r="AV161" s="119"/>
      <c r="AW161" s="119"/>
      <c r="AX161" s="119"/>
      <c r="AY161" s="119"/>
      <c r="AZ161" s="119"/>
      <c r="BA161" s="119"/>
      <c r="BB161" s="119"/>
      <c r="BC161" s="119"/>
      <c r="BD161" s="119"/>
      <c r="BE161" s="119"/>
      <c r="BF161" s="119"/>
      <c r="BG161" s="119"/>
      <c r="BH161" s="119"/>
      <c r="BI161" s="119"/>
      <c r="BJ161" s="119"/>
      <c r="BK161" s="119"/>
      <c r="BL161" s="119"/>
      <c r="BM161" s="119"/>
      <c r="BN161" s="119"/>
      <c r="BO161" s="119"/>
      <c r="BP161" s="119"/>
      <c r="BQ161" s="119"/>
      <c r="BR161" s="119"/>
      <c r="BS161" s="119"/>
      <c r="BT161" s="119"/>
      <c r="BU161" s="119"/>
      <c r="BV161" s="119"/>
      <c r="BW161" s="119"/>
      <c r="BX161" s="119"/>
      <c r="BY161" s="119"/>
      <c r="BZ161" s="119"/>
      <c r="CA161" s="119"/>
      <c r="CB161" s="119"/>
      <c r="CC161" s="119"/>
      <c r="CD161" s="119"/>
      <c r="CE161" s="119"/>
      <c r="CF161" s="119"/>
      <c r="CG161" s="119"/>
      <c r="CH161" s="119"/>
      <c r="CI161" s="119"/>
      <c r="CJ161" s="119"/>
      <c r="CK161" s="119"/>
      <c r="CL161" s="119"/>
      <c r="CM161" s="119"/>
      <c r="CN161" s="119"/>
      <c r="CO161" s="119"/>
      <c r="CP161" s="119"/>
      <c r="CQ161" s="119"/>
      <c r="CR161" s="119"/>
      <c r="CS161" s="119"/>
      <c r="CT161" s="119"/>
      <c r="CU161" s="119"/>
      <c r="CV161" s="119"/>
      <c r="CW161" s="119"/>
      <c r="CX161" s="119"/>
      <c r="CY161" s="119"/>
      <c r="CZ161" s="119"/>
      <c r="DA161" s="119"/>
      <c r="DB161" s="119"/>
      <c r="DC161" s="119"/>
      <c r="DD161" s="119"/>
      <c r="DE161" s="119"/>
      <c r="DF161" s="119"/>
      <c r="DG161" s="119"/>
      <c r="DH161" s="119"/>
      <c r="DI161" s="119"/>
      <c r="DJ161" s="119"/>
      <c r="DK161" s="119"/>
      <c r="DL161" s="119"/>
      <c r="DM161" s="119"/>
      <c r="DN161" s="119"/>
      <c r="DO161" s="119"/>
      <c r="DP161" s="119"/>
      <c r="DQ161" s="119"/>
      <c r="DR161" s="119"/>
      <c r="DS161" s="119"/>
      <c r="DT161" s="119"/>
      <c r="DU161" s="119"/>
      <c r="DV161" s="119"/>
      <c r="DW161" s="119"/>
      <c r="DX161" s="119"/>
      <c r="DY161" s="119"/>
      <c r="DZ161" s="119"/>
      <c r="EA161" s="119"/>
      <c r="EB161" s="119"/>
      <c r="EC161" s="119"/>
      <c r="ED161" s="119"/>
      <c r="EE161" s="119"/>
      <c r="EF161" s="119"/>
      <c r="EG161" s="119"/>
      <c r="EH161" s="119"/>
    </row>
    <row r="162" spans="1:138" s="15" customFormat="1" ht="180.75" thickBot="1" x14ac:dyDescent="0.3">
      <c r="A162" s="14">
        <v>184</v>
      </c>
      <c r="B162" s="17" t="s">
        <v>246</v>
      </c>
      <c r="C162" s="17" t="s">
        <v>246</v>
      </c>
      <c r="D162" s="17" t="s">
        <v>397</v>
      </c>
      <c r="E162" s="17" t="s">
        <v>246</v>
      </c>
      <c r="F162" s="14">
        <v>3110402</v>
      </c>
      <c r="G162" s="17" t="s">
        <v>410</v>
      </c>
      <c r="H162" s="14" t="s">
        <v>196</v>
      </c>
      <c r="I162" s="22" t="s">
        <v>100</v>
      </c>
      <c r="J162" s="18" t="s">
        <v>370</v>
      </c>
      <c r="K162" s="13" t="s">
        <v>295</v>
      </c>
      <c r="L162" s="13" t="s">
        <v>296</v>
      </c>
      <c r="M162" s="13" t="s">
        <v>295</v>
      </c>
      <c r="N162" s="118" t="s">
        <v>233</v>
      </c>
      <c r="O162" s="110" t="s">
        <v>233</v>
      </c>
      <c r="P162" s="103" t="s">
        <v>233</v>
      </c>
      <c r="Q162" s="142" t="s">
        <v>233</v>
      </c>
      <c r="R162" s="104">
        <v>2999818.4</v>
      </c>
      <c r="S162" s="19">
        <v>2999818.4</v>
      </c>
      <c r="U162" s="12" t="s">
        <v>75</v>
      </c>
      <c r="V162" s="12" t="s">
        <v>181</v>
      </c>
      <c r="W162" s="16">
        <v>2999818.4</v>
      </c>
      <c r="X162" s="16">
        <v>0</v>
      </c>
      <c r="Y162" s="16">
        <f t="shared" si="10"/>
        <v>2999818.4</v>
      </c>
      <c r="Z162" s="105">
        <f t="shared" si="12"/>
        <v>1</v>
      </c>
      <c r="AA162" s="16">
        <v>2999818.4</v>
      </c>
      <c r="AB162" s="16">
        <v>0</v>
      </c>
      <c r="AC162" s="69">
        <f t="shared" si="13"/>
        <v>0</v>
      </c>
      <c r="AD162" s="12" t="s">
        <v>50</v>
      </c>
      <c r="AE162" s="106">
        <f t="shared" si="11"/>
        <v>1</v>
      </c>
      <c r="AF162" s="12" t="s">
        <v>181</v>
      </c>
      <c r="AG162" s="12" t="s">
        <v>181</v>
      </c>
      <c r="AH162" s="12" t="s">
        <v>181</v>
      </c>
      <c r="AI162" s="12" t="s">
        <v>181</v>
      </c>
      <c r="AJ162" s="12" t="s">
        <v>181</v>
      </c>
      <c r="AK162" s="12" t="s">
        <v>49</v>
      </c>
      <c r="AM162" s="38" t="s">
        <v>181</v>
      </c>
      <c r="AN162" s="38" t="s">
        <v>49</v>
      </c>
      <c r="AO162" s="107" t="s">
        <v>808</v>
      </c>
      <c r="AP162" s="38" t="s">
        <v>49</v>
      </c>
      <c r="AQ162" s="107" t="s">
        <v>806</v>
      </c>
      <c r="AR162" s="38" t="s">
        <v>49</v>
      </c>
      <c r="AS162" s="107" t="s">
        <v>807</v>
      </c>
      <c r="AU162" s="119"/>
      <c r="AV162" s="119"/>
      <c r="AW162" s="119"/>
      <c r="AX162" s="119"/>
      <c r="AY162" s="119"/>
      <c r="AZ162" s="119"/>
      <c r="BA162" s="119"/>
      <c r="BB162" s="119"/>
      <c r="BC162" s="119"/>
      <c r="BD162" s="119"/>
      <c r="BE162" s="119"/>
      <c r="BF162" s="119"/>
      <c r="BG162" s="119"/>
      <c r="BH162" s="119"/>
      <c r="BI162" s="119"/>
      <c r="BJ162" s="119"/>
      <c r="BK162" s="119"/>
      <c r="BL162" s="119"/>
      <c r="BM162" s="119"/>
      <c r="BN162" s="119"/>
      <c r="BO162" s="119"/>
      <c r="BP162" s="119"/>
      <c r="BQ162" s="119"/>
      <c r="BR162" s="119"/>
      <c r="BS162" s="119"/>
      <c r="BT162" s="119"/>
      <c r="BU162" s="119"/>
      <c r="BV162" s="119"/>
      <c r="BW162" s="119"/>
      <c r="BX162" s="119"/>
      <c r="BY162" s="119"/>
      <c r="BZ162" s="119"/>
      <c r="CA162" s="119"/>
      <c r="CB162" s="119"/>
      <c r="CC162" s="119"/>
      <c r="CD162" s="119"/>
      <c r="CE162" s="119"/>
      <c r="CF162" s="119"/>
      <c r="CG162" s="119"/>
      <c r="CH162" s="119"/>
      <c r="CI162" s="119"/>
      <c r="CJ162" s="119"/>
      <c r="CK162" s="119"/>
      <c r="CL162" s="119"/>
      <c r="CM162" s="119"/>
      <c r="CN162" s="119"/>
      <c r="CO162" s="119"/>
      <c r="CP162" s="119"/>
      <c r="CQ162" s="119"/>
      <c r="CR162" s="119"/>
      <c r="CS162" s="119"/>
      <c r="CT162" s="119"/>
      <c r="CU162" s="119"/>
      <c r="CV162" s="119"/>
      <c r="CW162" s="119"/>
      <c r="CX162" s="119"/>
      <c r="CY162" s="119"/>
      <c r="CZ162" s="119"/>
      <c r="DA162" s="119"/>
      <c r="DB162" s="119"/>
      <c r="DC162" s="119"/>
      <c r="DD162" s="119"/>
      <c r="DE162" s="119"/>
      <c r="DF162" s="119"/>
      <c r="DG162" s="119"/>
      <c r="DH162" s="119"/>
      <c r="DI162" s="119"/>
      <c r="DJ162" s="119"/>
      <c r="DK162" s="119"/>
      <c r="DL162" s="119"/>
      <c r="DM162" s="119"/>
      <c r="DN162" s="119"/>
      <c r="DO162" s="119"/>
      <c r="DP162" s="119"/>
      <c r="DQ162" s="119"/>
      <c r="DR162" s="119"/>
      <c r="DS162" s="119"/>
      <c r="DT162" s="119"/>
      <c r="DU162" s="119"/>
      <c r="DV162" s="119"/>
      <c r="DW162" s="119"/>
      <c r="DX162" s="119"/>
      <c r="DY162" s="119"/>
      <c r="DZ162" s="119"/>
      <c r="EA162" s="119"/>
      <c r="EB162" s="119"/>
      <c r="EC162" s="119"/>
      <c r="ED162" s="119"/>
      <c r="EE162" s="119"/>
      <c r="EF162" s="119"/>
      <c r="EG162" s="119"/>
      <c r="EH162" s="119"/>
    </row>
    <row r="163" spans="1:138" s="15" customFormat="1" ht="108.6" customHeight="1" thickBot="1" x14ac:dyDescent="0.3">
      <c r="A163" s="14">
        <v>185</v>
      </c>
      <c r="B163" s="17" t="s">
        <v>311</v>
      </c>
      <c r="C163" s="17" t="s">
        <v>200</v>
      </c>
      <c r="D163" s="17" t="s">
        <v>342</v>
      </c>
      <c r="E163" s="17" t="s">
        <v>88</v>
      </c>
      <c r="F163" s="12">
        <v>3110202</v>
      </c>
      <c r="G163" s="97" t="s">
        <v>350</v>
      </c>
      <c r="H163" s="12" t="s">
        <v>196</v>
      </c>
      <c r="I163" s="99" t="s">
        <v>100</v>
      </c>
      <c r="J163" s="18" t="s">
        <v>370</v>
      </c>
      <c r="K163" s="98" t="s">
        <v>110</v>
      </c>
      <c r="L163" s="98" t="s">
        <v>89</v>
      </c>
      <c r="M163" s="98" t="s">
        <v>110</v>
      </c>
      <c r="N163" s="118" t="s">
        <v>233</v>
      </c>
      <c r="O163" s="102" t="s">
        <v>591</v>
      </c>
      <c r="P163" s="103">
        <v>43112</v>
      </c>
      <c r="Q163" s="51">
        <v>43112</v>
      </c>
      <c r="R163" s="104">
        <v>2253126</v>
      </c>
      <c r="S163" s="19">
        <v>2253126</v>
      </c>
      <c r="U163" s="12" t="s">
        <v>75</v>
      </c>
      <c r="V163" s="12" t="s">
        <v>181</v>
      </c>
      <c r="W163" s="16">
        <v>2253126</v>
      </c>
      <c r="X163" s="16">
        <v>0</v>
      </c>
      <c r="Y163" s="16">
        <f t="shared" si="10"/>
        <v>2253126</v>
      </c>
      <c r="Z163" s="105">
        <f t="shared" si="12"/>
        <v>1</v>
      </c>
      <c r="AA163" s="16">
        <v>2253126</v>
      </c>
      <c r="AB163" s="16">
        <v>0</v>
      </c>
      <c r="AC163" s="69">
        <f t="shared" si="13"/>
        <v>0</v>
      </c>
      <c r="AD163" s="12" t="s">
        <v>50</v>
      </c>
      <c r="AE163" s="106">
        <f t="shared" si="11"/>
        <v>1</v>
      </c>
      <c r="AF163" s="12" t="s">
        <v>181</v>
      </c>
      <c r="AG163" s="12" t="s">
        <v>181</v>
      </c>
      <c r="AH163" s="12" t="s">
        <v>181</v>
      </c>
      <c r="AI163" s="12" t="s">
        <v>181</v>
      </c>
      <c r="AJ163" s="12" t="s">
        <v>181</v>
      </c>
      <c r="AK163" s="12" t="s">
        <v>49</v>
      </c>
      <c r="AM163" s="38" t="s">
        <v>181</v>
      </c>
      <c r="AN163" s="38" t="s">
        <v>49</v>
      </c>
      <c r="AO163" s="107" t="s">
        <v>808</v>
      </c>
      <c r="AP163" s="38" t="s">
        <v>49</v>
      </c>
      <c r="AQ163" s="107" t="s">
        <v>806</v>
      </c>
      <c r="AR163" s="38" t="s">
        <v>49</v>
      </c>
      <c r="AS163" s="107" t="s">
        <v>807</v>
      </c>
      <c r="AU163" s="119"/>
      <c r="AV163" s="119"/>
      <c r="AW163" s="119"/>
      <c r="AX163" s="119"/>
      <c r="AY163" s="119"/>
      <c r="AZ163" s="119"/>
      <c r="BA163" s="119"/>
      <c r="BB163" s="119"/>
      <c r="BC163" s="119"/>
      <c r="BD163" s="119"/>
      <c r="BE163" s="119"/>
      <c r="BF163" s="119"/>
      <c r="BG163" s="119"/>
      <c r="BH163" s="119"/>
      <c r="BI163" s="119"/>
      <c r="BJ163" s="119"/>
      <c r="BK163" s="119"/>
      <c r="BL163" s="119"/>
      <c r="BM163" s="119"/>
      <c r="BN163" s="119"/>
      <c r="BO163" s="119"/>
      <c r="BP163" s="119"/>
      <c r="BQ163" s="119"/>
      <c r="BR163" s="119"/>
      <c r="BS163" s="119"/>
      <c r="BT163" s="119"/>
      <c r="BU163" s="119"/>
      <c r="BV163" s="119"/>
      <c r="BW163" s="119"/>
      <c r="BX163" s="119"/>
      <c r="BY163" s="119"/>
      <c r="BZ163" s="119"/>
      <c r="CA163" s="119"/>
      <c r="CB163" s="119"/>
      <c r="CC163" s="119"/>
      <c r="CD163" s="119"/>
      <c r="CE163" s="119"/>
      <c r="CF163" s="119"/>
      <c r="CG163" s="119"/>
      <c r="CH163" s="119"/>
      <c r="CI163" s="119"/>
      <c r="CJ163" s="119"/>
      <c r="CK163" s="119"/>
      <c r="CL163" s="119"/>
      <c r="CM163" s="119"/>
      <c r="CN163" s="119"/>
      <c r="CO163" s="119"/>
      <c r="CP163" s="119"/>
      <c r="CQ163" s="119"/>
      <c r="CR163" s="119"/>
      <c r="CS163" s="119"/>
      <c r="CT163" s="119"/>
      <c r="CU163" s="119"/>
      <c r="CV163" s="119"/>
      <c r="CW163" s="119"/>
      <c r="CX163" s="119"/>
      <c r="CY163" s="119"/>
      <c r="CZ163" s="119"/>
      <c r="DA163" s="119"/>
      <c r="DB163" s="119"/>
      <c r="DC163" s="119"/>
      <c r="DD163" s="119"/>
      <c r="DE163" s="119"/>
      <c r="DF163" s="119"/>
      <c r="DG163" s="119"/>
      <c r="DH163" s="119"/>
      <c r="DI163" s="119"/>
      <c r="DJ163" s="119"/>
      <c r="DK163" s="119"/>
      <c r="DL163" s="119"/>
      <c r="DM163" s="119"/>
      <c r="DN163" s="119"/>
      <c r="DO163" s="119"/>
      <c r="DP163" s="119"/>
      <c r="DQ163" s="119"/>
      <c r="DR163" s="119"/>
      <c r="DS163" s="119"/>
      <c r="DT163" s="119"/>
      <c r="DU163" s="119"/>
      <c r="DV163" s="119"/>
      <c r="DW163" s="119"/>
      <c r="DX163" s="119"/>
      <c r="DY163" s="119"/>
      <c r="DZ163" s="119"/>
      <c r="EA163" s="119"/>
      <c r="EB163" s="119"/>
      <c r="EC163" s="119"/>
      <c r="ED163" s="119"/>
      <c r="EE163" s="119"/>
      <c r="EF163" s="119"/>
      <c r="EG163" s="119"/>
      <c r="EH163" s="119"/>
    </row>
    <row r="164" spans="1:138" s="29" customFormat="1" ht="180.75" thickBot="1" x14ac:dyDescent="0.3">
      <c r="A164" s="14">
        <v>186</v>
      </c>
      <c r="B164" s="26" t="s">
        <v>321</v>
      </c>
      <c r="C164" s="26" t="s">
        <v>472</v>
      </c>
      <c r="D164" s="26" t="s">
        <v>494</v>
      </c>
      <c r="E164" s="26" t="s">
        <v>476</v>
      </c>
      <c r="F164" s="23">
        <v>3110505</v>
      </c>
      <c r="G164" s="147" t="s">
        <v>322</v>
      </c>
      <c r="H164" s="23" t="s">
        <v>196</v>
      </c>
      <c r="I164" s="127" t="s">
        <v>100</v>
      </c>
      <c r="J164" s="28" t="s">
        <v>325</v>
      </c>
      <c r="K164" s="148" t="s">
        <v>295</v>
      </c>
      <c r="L164" s="148" t="s">
        <v>296</v>
      </c>
      <c r="M164" s="148" t="s">
        <v>295</v>
      </c>
      <c r="N164" s="128" t="s">
        <v>233</v>
      </c>
      <c r="O164" s="110" t="s">
        <v>233</v>
      </c>
      <c r="P164" s="103" t="s">
        <v>233</v>
      </c>
      <c r="Q164" s="129" t="s">
        <v>233</v>
      </c>
      <c r="R164" s="130" t="s">
        <v>233</v>
      </c>
      <c r="S164" s="131" t="s">
        <v>233</v>
      </c>
      <c r="U164" s="23" t="s">
        <v>75</v>
      </c>
      <c r="V164" s="23" t="s">
        <v>181</v>
      </c>
      <c r="W164" s="16" t="s">
        <v>233</v>
      </c>
      <c r="X164" s="132">
        <v>0</v>
      </c>
      <c r="Y164" s="113" t="s">
        <v>233</v>
      </c>
      <c r="Z164" s="116" t="s">
        <v>233</v>
      </c>
      <c r="AA164" s="149" t="s">
        <v>233</v>
      </c>
      <c r="AB164" s="132">
        <v>0</v>
      </c>
      <c r="AC164" s="150" t="s">
        <v>233</v>
      </c>
      <c r="AD164" s="23"/>
      <c r="AE164" s="114" t="s">
        <v>233</v>
      </c>
      <c r="AF164" s="12" t="s">
        <v>181</v>
      </c>
      <c r="AG164" s="12" t="s">
        <v>181</v>
      </c>
      <c r="AH164" s="12" t="s">
        <v>181</v>
      </c>
      <c r="AI164" s="12" t="s">
        <v>181</v>
      </c>
      <c r="AJ164" s="12" t="s">
        <v>181</v>
      </c>
      <c r="AK164" s="12" t="s">
        <v>49</v>
      </c>
      <c r="AM164" s="38" t="s">
        <v>181</v>
      </c>
      <c r="AN164" s="38" t="s">
        <v>49</v>
      </c>
      <c r="AO164" s="107" t="s">
        <v>808</v>
      </c>
      <c r="AP164" s="38" t="s">
        <v>49</v>
      </c>
      <c r="AQ164" s="107" t="s">
        <v>806</v>
      </c>
      <c r="AR164" s="38" t="s">
        <v>49</v>
      </c>
      <c r="AS164" s="107" t="s">
        <v>807</v>
      </c>
      <c r="AT164" s="29" t="s">
        <v>323</v>
      </c>
      <c r="AU164" s="135"/>
      <c r="AV164" s="135"/>
      <c r="AW164" s="135"/>
      <c r="AX164" s="135"/>
      <c r="AY164" s="135"/>
      <c r="AZ164" s="135"/>
      <c r="BA164" s="135"/>
      <c r="BB164" s="135"/>
      <c r="BC164" s="135"/>
      <c r="BD164" s="135"/>
      <c r="BE164" s="135"/>
      <c r="BF164" s="135"/>
      <c r="BG164" s="135"/>
      <c r="BH164" s="135"/>
      <c r="BI164" s="135"/>
      <c r="BJ164" s="135"/>
      <c r="BK164" s="135"/>
      <c r="BL164" s="135"/>
      <c r="BM164" s="135"/>
      <c r="BN164" s="135"/>
      <c r="BO164" s="135"/>
      <c r="BP164" s="135"/>
      <c r="BQ164" s="135"/>
      <c r="BR164" s="135"/>
      <c r="BS164" s="135"/>
      <c r="BT164" s="135"/>
      <c r="BU164" s="135"/>
      <c r="BV164" s="135"/>
      <c r="BW164" s="135"/>
      <c r="BX164" s="135"/>
      <c r="BY164" s="135"/>
      <c r="BZ164" s="135"/>
      <c r="CA164" s="135"/>
      <c r="CB164" s="135"/>
      <c r="CC164" s="135"/>
      <c r="CD164" s="135"/>
      <c r="CE164" s="135"/>
      <c r="CF164" s="135"/>
      <c r="CG164" s="135"/>
      <c r="CH164" s="135"/>
      <c r="CI164" s="135"/>
      <c r="CJ164" s="135"/>
      <c r="CK164" s="135"/>
      <c r="CL164" s="135"/>
      <c r="CM164" s="135"/>
      <c r="CN164" s="135"/>
      <c r="CO164" s="135"/>
      <c r="CP164" s="135"/>
      <c r="CQ164" s="135"/>
      <c r="CR164" s="135"/>
      <c r="CS164" s="135"/>
      <c r="CT164" s="135"/>
      <c r="CU164" s="135"/>
      <c r="CV164" s="135"/>
      <c r="CW164" s="135"/>
      <c r="CX164" s="135"/>
      <c r="CY164" s="135"/>
      <c r="CZ164" s="135"/>
      <c r="DA164" s="135"/>
      <c r="DB164" s="135"/>
      <c r="DC164" s="135"/>
      <c r="DD164" s="135"/>
      <c r="DE164" s="135"/>
      <c r="DF164" s="135"/>
      <c r="DG164" s="135"/>
      <c r="DH164" s="135"/>
      <c r="DI164" s="135"/>
      <c r="DJ164" s="135"/>
      <c r="DK164" s="135"/>
      <c r="DL164" s="135"/>
      <c r="DM164" s="135"/>
      <c r="DN164" s="135"/>
      <c r="DO164" s="135"/>
      <c r="DP164" s="135"/>
      <c r="DQ164" s="135"/>
      <c r="DR164" s="135"/>
      <c r="DS164" s="135"/>
      <c r="DT164" s="135"/>
      <c r="DU164" s="135"/>
      <c r="DV164" s="135"/>
      <c r="DW164" s="135"/>
      <c r="DX164" s="135"/>
      <c r="DY164" s="135"/>
      <c r="DZ164" s="135"/>
      <c r="EA164" s="135"/>
      <c r="EB164" s="135"/>
      <c r="EC164" s="135"/>
      <c r="ED164" s="135"/>
      <c r="EE164" s="135"/>
      <c r="EF164" s="135"/>
      <c r="EG164" s="135"/>
      <c r="EH164" s="135"/>
    </row>
    <row r="165" spans="1:138" s="15" customFormat="1" ht="180.75" thickBot="1" x14ac:dyDescent="0.3">
      <c r="A165" s="14">
        <v>187</v>
      </c>
      <c r="B165" s="17" t="s">
        <v>280</v>
      </c>
      <c r="C165" s="17" t="s">
        <v>287</v>
      </c>
      <c r="D165" s="17" t="s">
        <v>327</v>
      </c>
      <c r="E165" s="17" t="s">
        <v>279</v>
      </c>
      <c r="F165" s="12">
        <v>3110202</v>
      </c>
      <c r="G165" s="97" t="s">
        <v>350</v>
      </c>
      <c r="H165" s="12" t="s">
        <v>196</v>
      </c>
      <c r="I165" s="99" t="s">
        <v>100</v>
      </c>
      <c r="J165" s="18" t="s">
        <v>329</v>
      </c>
      <c r="K165" s="98" t="s">
        <v>297</v>
      </c>
      <c r="L165" s="98" t="s">
        <v>286</v>
      </c>
      <c r="M165" s="98" t="s">
        <v>297</v>
      </c>
      <c r="N165" s="118" t="s">
        <v>233</v>
      </c>
      <c r="O165" s="102" t="s">
        <v>259</v>
      </c>
      <c r="P165" s="103">
        <v>44371</v>
      </c>
      <c r="Q165" s="51">
        <v>44371</v>
      </c>
      <c r="R165" s="104">
        <v>1482874</v>
      </c>
      <c r="S165" s="19">
        <v>1482874</v>
      </c>
      <c r="U165" s="12" t="s">
        <v>75</v>
      </c>
      <c r="V165" s="12" t="s">
        <v>181</v>
      </c>
      <c r="W165" s="16">
        <v>1482874</v>
      </c>
      <c r="X165" s="16">
        <v>0</v>
      </c>
      <c r="Y165" s="16">
        <f t="shared" si="10"/>
        <v>1482874</v>
      </c>
      <c r="Z165" s="105">
        <f t="shared" si="12"/>
        <v>1</v>
      </c>
      <c r="AA165" s="16">
        <v>1482874</v>
      </c>
      <c r="AB165" s="16">
        <v>0</v>
      </c>
      <c r="AC165" s="69">
        <f t="shared" si="13"/>
        <v>0</v>
      </c>
      <c r="AD165" s="12" t="s">
        <v>261</v>
      </c>
      <c r="AE165" s="106">
        <f t="shared" si="11"/>
        <v>1</v>
      </c>
      <c r="AF165" s="12" t="s">
        <v>181</v>
      </c>
      <c r="AG165" s="12" t="s">
        <v>181</v>
      </c>
      <c r="AH165" s="12" t="s">
        <v>181</v>
      </c>
      <c r="AI165" s="12" t="s">
        <v>181</v>
      </c>
      <c r="AJ165" s="12" t="s">
        <v>181</v>
      </c>
      <c r="AK165" s="12" t="s">
        <v>49</v>
      </c>
      <c r="AM165" s="38" t="s">
        <v>181</v>
      </c>
      <c r="AN165" s="38" t="s">
        <v>49</v>
      </c>
      <c r="AO165" s="107" t="s">
        <v>808</v>
      </c>
      <c r="AP165" s="38" t="s">
        <v>49</v>
      </c>
      <c r="AQ165" s="107" t="s">
        <v>806</v>
      </c>
      <c r="AR165" s="38" t="s">
        <v>49</v>
      </c>
      <c r="AS165" s="107" t="s">
        <v>807</v>
      </c>
      <c r="AU165" s="119"/>
      <c r="AV165" s="119"/>
      <c r="AW165" s="119"/>
      <c r="AX165" s="119"/>
      <c r="AY165" s="119"/>
      <c r="AZ165" s="119"/>
      <c r="BA165" s="119"/>
      <c r="BB165" s="119"/>
      <c r="BC165" s="119"/>
      <c r="BD165" s="119"/>
      <c r="BE165" s="119"/>
      <c r="BF165" s="119"/>
      <c r="BG165" s="119"/>
      <c r="BH165" s="119"/>
      <c r="BI165" s="119"/>
      <c r="BJ165" s="119"/>
      <c r="BK165" s="119"/>
      <c r="BL165" s="119"/>
      <c r="BM165" s="119"/>
      <c r="BN165" s="119"/>
      <c r="BO165" s="119"/>
      <c r="BP165" s="119"/>
      <c r="BQ165" s="119"/>
      <c r="BR165" s="119"/>
      <c r="BS165" s="119"/>
      <c r="BT165" s="119"/>
      <c r="BU165" s="119"/>
      <c r="BV165" s="119"/>
      <c r="BW165" s="119"/>
      <c r="BX165" s="119"/>
      <c r="BY165" s="119"/>
      <c r="BZ165" s="119"/>
      <c r="CA165" s="119"/>
      <c r="CB165" s="119"/>
      <c r="CC165" s="119"/>
      <c r="CD165" s="119"/>
      <c r="CE165" s="119"/>
      <c r="CF165" s="119"/>
      <c r="CG165" s="119"/>
      <c r="CH165" s="119"/>
      <c r="CI165" s="119"/>
      <c r="CJ165" s="119"/>
      <c r="CK165" s="119"/>
      <c r="CL165" s="119"/>
      <c r="CM165" s="119"/>
      <c r="CN165" s="119"/>
      <c r="CO165" s="119"/>
      <c r="CP165" s="119"/>
      <c r="CQ165" s="119"/>
      <c r="CR165" s="119"/>
      <c r="CS165" s="119"/>
      <c r="CT165" s="119"/>
      <c r="CU165" s="119"/>
      <c r="CV165" s="119"/>
      <c r="CW165" s="119"/>
      <c r="CX165" s="119"/>
      <c r="CY165" s="119"/>
      <c r="CZ165" s="119"/>
      <c r="DA165" s="119"/>
      <c r="DB165" s="119"/>
      <c r="DC165" s="119"/>
      <c r="DD165" s="119"/>
      <c r="DE165" s="119"/>
      <c r="DF165" s="119"/>
      <c r="DG165" s="119"/>
      <c r="DH165" s="119"/>
      <c r="DI165" s="119"/>
      <c r="DJ165" s="119"/>
      <c r="DK165" s="119"/>
      <c r="DL165" s="119"/>
      <c r="DM165" s="119"/>
      <c r="DN165" s="119"/>
      <c r="DO165" s="119"/>
      <c r="DP165" s="119"/>
      <c r="DQ165" s="119"/>
      <c r="DR165" s="119"/>
      <c r="DS165" s="119"/>
      <c r="DT165" s="119"/>
      <c r="DU165" s="119"/>
      <c r="DV165" s="119"/>
      <c r="DW165" s="119"/>
      <c r="DX165" s="119"/>
      <c r="DY165" s="119"/>
      <c r="DZ165" s="119"/>
      <c r="EA165" s="119"/>
      <c r="EB165" s="119"/>
      <c r="EC165" s="119"/>
      <c r="ED165" s="119"/>
      <c r="EE165" s="119"/>
      <c r="EF165" s="119"/>
      <c r="EG165" s="119"/>
      <c r="EH165" s="119"/>
    </row>
    <row r="166" spans="1:138" s="15" customFormat="1" ht="180.75" thickBot="1" x14ac:dyDescent="0.3">
      <c r="A166" s="14">
        <v>188</v>
      </c>
      <c r="B166" s="17" t="s">
        <v>335</v>
      </c>
      <c r="C166" s="17" t="s">
        <v>254</v>
      </c>
      <c r="D166" s="17" t="s">
        <v>355</v>
      </c>
      <c r="E166" s="17" t="s">
        <v>255</v>
      </c>
      <c r="F166" s="12">
        <v>3110202</v>
      </c>
      <c r="G166" s="97" t="s">
        <v>350</v>
      </c>
      <c r="H166" s="12" t="s">
        <v>196</v>
      </c>
      <c r="I166" s="99" t="s">
        <v>100</v>
      </c>
      <c r="J166" s="18" t="s">
        <v>328</v>
      </c>
      <c r="K166" s="98" t="s">
        <v>127</v>
      </c>
      <c r="L166" s="98" t="s">
        <v>250</v>
      </c>
      <c r="M166" s="98" t="s">
        <v>127</v>
      </c>
      <c r="N166" s="14" t="s">
        <v>147</v>
      </c>
      <c r="O166" s="110" t="s">
        <v>233</v>
      </c>
      <c r="P166" s="103" t="s">
        <v>147</v>
      </c>
      <c r="Q166" s="51" t="s">
        <v>147</v>
      </c>
      <c r="R166" s="104">
        <v>2356966.2999999998</v>
      </c>
      <c r="S166" s="19">
        <v>2356966.2999999998</v>
      </c>
      <c r="U166" s="12" t="s">
        <v>75</v>
      </c>
      <c r="V166" s="12" t="s">
        <v>181</v>
      </c>
      <c r="W166" s="16">
        <v>2356966.2999999998</v>
      </c>
      <c r="X166" s="16">
        <v>0</v>
      </c>
      <c r="Y166" s="16">
        <f t="shared" si="10"/>
        <v>2356966.2999999998</v>
      </c>
      <c r="Z166" s="105">
        <f t="shared" si="12"/>
        <v>1</v>
      </c>
      <c r="AA166" s="16">
        <v>2356966.2999999998</v>
      </c>
      <c r="AB166" s="16">
        <v>0</v>
      </c>
      <c r="AC166" s="69">
        <f t="shared" si="13"/>
        <v>0</v>
      </c>
      <c r="AD166" s="12" t="s">
        <v>50</v>
      </c>
      <c r="AE166" s="106">
        <f t="shared" si="11"/>
        <v>1</v>
      </c>
      <c r="AF166" s="12" t="s">
        <v>181</v>
      </c>
      <c r="AG166" s="12" t="s">
        <v>181</v>
      </c>
      <c r="AH166" s="12" t="s">
        <v>181</v>
      </c>
      <c r="AI166" s="12" t="s">
        <v>181</v>
      </c>
      <c r="AJ166" s="12" t="s">
        <v>181</v>
      </c>
      <c r="AK166" s="12" t="s">
        <v>49</v>
      </c>
      <c r="AM166" s="38" t="s">
        <v>181</v>
      </c>
      <c r="AN166" s="38" t="s">
        <v>49</v>
      </c>
      <c r="AO166" s="107" t="s">
        <v>808</v>
      </c>
      <c r="AP166" s="38" t="s">
        <v>49</v>
      </c>
      <c r="AQ166" s="107" t="s">
        <v>806</v>
      </c>
      <c r="AR166" s="38" t="s">
        <v>49</v>
      </c>
      <c r="AS166" s="107" t="s">
        <v>807</v>
      </c>
      <c r="AU166" s="119"/>
      <c r="AV166" s="119"/>
      <c r="AW166" s="119"/>
      <c r="AX166" s="119"/>
      <c r="AY166" s="119"/>
      <c r="AZ166" s="119"/>
      <c r="BA166" s="119"/>
      <c r="BB166" s="119"/>
      <c r="BC166" s="119"/>
      <c r="BD166" s="119"/>
      <c r="BE166" s="119"/>
      <c r="BF166" s="119"/>
      <c r="BG166" s="119"/>
      <c r="BH166" s="119"/>
      <c r="BI166" s="119"/>
      <c r="BJ166" s="119"/>
      <c r="BK166" s="119"/>
      <c r="BL166" s="119"/>
      <c r="BM166" s="119"/>
      <c r="BN166" s="119"/>
      <c r="BO166" s="119"/>
      <c r="BP166" s="119"/>
      <c r="BQ166" s="119"/>
      <c r="BR166" s="119"/>
      <c r="BS166" s="119"/>
      <c r="BT166" s="119"/>
      <c r="BU166" s="119"/>
      <c r="BV166" s="119"/>
      <c r="BW166" s="119"/>
      <c r="BX166" s="119"/>
      <c r="BY166" s="119"/>
      <c r="BZ166" s="119"/>
      <c r="CA166" s="119"/>
      <c r="CB166" s="119"/>
      <c r="CC166" s="119"/>
      <c r="CD166" s="119"/>
      <c r="CE166" s="119"/>
      <c r="CF166" s="119"/>
      <c r="CG166" s="119"/>
      <c r="CH166" s="119"/>
      <c r="CI166" s="119"/>
      <c r="CJ166" s="119"/>
      <c r="CK166" s="119"/>
      <c r="CL166" s="119"/>
      <c r="CM166" s="119"/>
      <c r="CN166" s="119"/>
      <c r="CO166" s="119"/>
      <c r="CP166" s="119"/>
      <c r="CQ166" s="119"/>
      <c r="CR166" s="119"/>
      <c r="CS166" s="119"/>
      <c r="CT166" s="119"/>
      <c r="CU166" s="119"/>
      <c r="CV166" s="119"/>
      <c r="CW166" s="119"/>
      <c r="CX166" s="119"/>
      <c r="CY166" s="119"/>
      <c r="CZ166" s="119"/>
      <c r="DA166" s="119"/>
      <c r="DB166" s="119"/>
      <c r="DC166" s="119"/>
      <c r="DD166" s="119"/>
      <c r="DE166" s="119"/>
      <c r="DF166" s="119"/>
      <c r="DG166" s="119"/>
      <c r="DH166" s="119"/>
      <c r="DI166" s="119"/>
      <c r="DJ166" s="119"/>
      <c r="DK166" s="119"/>
      <c r="DL166" s="119"/>
      <c r="DM166" s="119"/>
      <c r="DN166" s="119"/>
      <c r="DO166" s="119"/>
      <c r="DP166" s="119"/>
      <c r="DQ166" s="119"/>
      <c r="DR166" s="119"/>
      <c r="DS166" s="119"/>
      <c r="DT166" s="119"/>
      <c r="DU166" s="119"/>
      <c r="DV166" s="119"/>
      <c r="DW166" s="119"/>
      <c r="DX166" s="119"/>
      <c r="DY166" s="119"/>
      <c r="DZ166" s="119"/>
      <c r="EA166" s="119"/>
      <c r="EB166" s="119"/>
      <c r="EC166" s="119"/>
      <c r="ED166" s="119"/>
      <c r="EE166" s="119"/>
      <c r="EF166" s="119"/>
      <c r="EG166" s="119"/>
      <c r="EH166" s="119"/>
    </row>
    <row r="167" spans="1:138" s="15" customFormat="1" ht="180.75" thickBot="1" x14ac:dyDescent="0.3">
      <c r="A167" s="14">
        <v>189</v>
      </c>
      <c r="B167" s="17" t="s">
        <v>312</v>
      </c>
      <c r="C167" s="17" t="s">
        <v>313</v>
      </c>
      <c r="D167" s="17" t="s">
        <v>340</v>
      </c>
      <c r="E167" s="17" t="s">
        <v>336</v>
      </c>
      <c r="F167" s="12">
        <v>3110202</v>
      </c>
      <c r="G167" s="97" t="s">
        <v>350</v>
      </c>
      <c r="H167" s="12" t="s">
        <v>196</v>
      </c>
      <c r="I167" s="99" t="s">
        <v>100</v>
      </c>
      <c r="J167" s="18" t="s">
        <v>330</v>
      </c>
      <c r="K167" s="98" t="s">
        <v>229</v>
      </c>
      <c r="L167" s="98" t="s">
        <v>229</v>
      </c>
      <c r="M167" s="98" t="s">
        <v>229</v>
      </c>
      <c r="N167" s="118" t="s">
        <v>233</v>
      </c>
      <c r="O167" s="110" t="s">
        <v>233</v>
      </c>
      <c r="P167" s="103" t="s">
        <v>233</v>
      </c>
      <c r="Q167" s="142" t="s">
        <v>233</v>
      </c>
      <c r="R167" s="104" t="s">
        <v>233</v>
      </c>
      <c r="S167" s="151" t="s">
        <v>233</v>
      </c>
      <c r="U167" s="12" t="s">
        <v>75</v>
      </c>
      <c r="V167" s="12" t="s">
        <v>181</v>
      </c>
      <c r="W167" s="16" t="s">
        <v>233</v>
      </c>
      <c r="X167" s="16">
        <v>0</v>
      </c>
      <c r="Y167" s="113" t="s">
        <v>233</v>
      </c>
      <c r="Z167" s="116" t="s">
        <v>233</v>
      </c>
      <c r="AA167" s="113" t="s">
        <v>233</v>
      </c>
      <c r="AB167" s="16">
        <v>0</v>
      </c>
      <c r="AC167" s="115" t="s">
        <v>233</v>
      </c>
      <c r="AD167" s="12" t="s">
        <v>50</v>
      </c>
      <c r="AE167" s="114" t="s">
        <v>233</v>
      </c>
      <c r="AF167" s="12" t="s">
        <v>181</v>
      </c>
      <c r="AG167" s="12" t="s">
        <v>181</v>
      </c>
      <c r="AH167" s="12" t="s">
        <v>181</v>
      </c>
      <c r="AI167" s="12" t="s">
        <v>181</v>
      </c>
      <c r="AJ167" s="12" t="s">
        <v>181</v>
      </c>
      <c r="AK167" s="12" t="s">
        <v>49</v>
      </c>
      <c r="AM167" s="38" t="s">
        <v>181</v>
      </c>
      <c r="AN167" s="38" t="s">
        <v>49</v>
      </c>
      <c r="AO167" s="107" t="s">
        <v>808</v>
      </c>
      <c r="AP167" s="38" t="s">
        <v>49</v>
      </c>
      <c r="AQ167" s="107" t="s">
        <v>806</v>
      </c>
      <c r="AR167" s="38" t="s">
        <v>49</v>
      </c>
      <c r="AS167" s="107" t="s">
        <v>807</v>
      </c>
      <c r="AU167" s="119"/>
      <c r="AV167" s="119"/>
      <c r="AW167" s="119"/>
      <c r="AX167" s="119"/>
      <c r="AY167" s="119"/>
      <c r="AZ167" s="119"/>
      <c r="BA167" s="119"/>
      <c r="BB167" s="119"/>
      <c r="BC167" s="119"/>
      <c r="BD167" s="119"/>
      <c r="BE167" s="119"/>
      <c r="BF167" s="119"/>
      <c r="BG167" s="119"/>
      <c r="BH167" s="119"/>
      <c r="BI167" s="119"/>
      <c r="BJ167" s="119"/>
      <c r="BK167" s="119"/>
      <c r="BL167" s="119"/>
      <c r="BM167" s="119"/>
      <c r="BN167" s="119"/>
      <c r="BO167" s="119"/>
      <c r="BP167" s="119"/>
      <c r="BQ167" s="119"/>
      <c r="BR167" s="119"/>
      <c r="BS167" s="119"/>
      <c r="BT167" s="119"/>
      <c r="BU167" s="119"/>
      <c r="BV167" s="119"/>
      <c r="BW167" s="119"/>
      <c r="BX167" s="119"/>
      <c r="BY167" s="119"/>
      <c r="BZ167" s="119"/>
      <c r="CA167" s="119"/>
      <c r="CB167" s="119"/>
      <c r="CC167" s="119"/>
      <c r="CD167" s="119"/>
      <c r="CE167" s="119"/>
      <c r="CF167" s="119"/>
      <c r="CG167" s="119"/>
      <c r="CH167" s="119"/>
      <c r="CI167" s="119"/>
      <c r="CJ167" s="119"/>
      <c r="CK167" s="119"/>
      <c r="CL167" s="119"/>
      <c r="CM167" s="119"/>
      <c r="CN167" s="119"/>
      <c r="CO167" s="119"/>
      <c r="CP167" s="119"/>
      <c r="CQ167" s="119"/>
      <c r="CR167" s="119"/>
      <c r="CS167" s="119"/>
      <c r="CT167" s="119"/>
      <c r="CU167" s="119"/>
      <c r="CV167" s="119"/>
      <c r="CW167" s="119"/>
      <c r="CX167" s="119"/>
      <c r="CY167" s="119"/>
      <c r="CZ167" s="119"/>
      <c r="DA167" s="119"/>
      <c r="DB167" s="119"/>
      <c r="DC167" s="119"/>
      <c r="DD167" s="119"/>
      <c r="DE167" s="119"/>
      <c r="DF167" s="119"/>
      <c r="DG167" s="119"/>
      <c r="DH167" s="119"/>
      <c r="DI167" s="119"/>
      <c r="DJ167" s="119"/>
      <c r="DK167" s="119"/>
      <c r="DL167" s="119"/>
      <c r="DM167" s="119"/>
      <c r="DN167" s="119"/>
      <c r="DO167" s="119"/>
      <c r="DP167" s="119"/>
      <c r="DQ167" s="119"/>
      <c r="DR167" s="119"/>
      <c r="DS167" s="119"/>
      <c r="DT167" s="119"/>
      <c r="DU167" s="119"/>
      <c r="DV167" s="119"/>
      <c r="DW167" s="119"/>
      <c r="DX167" s="119"/>
      <c r="DY167" s="119"/>
      <c r="DZ167" s="119"/>
      <c r="EA167" s="119"/>
      <c r="EB167" s="119"/>
      <c r="EC167" s="119"/>
      <c r="ED167" s="119"/>
      <c r="EE167" s="119"/>
      <c r="EF167" s="119"/>
      <c r="EG167" s="119"/>
      <c r="EH167" s="119"/>
    </row>
    <row r="168" spans="1:138" s="15" customFormat="1" ht="180.75" thickBot="1" x14ac:dyDescent="0.3">
      <c r="A168" s="14">
        <v>190</v>
      </c>
      <c r="B168" s="17" t="s">
        <v>314</v>
      </c>
      <c r="C168" s="17" t="s">
        <v>346</v>
      </c>
      <c r="D168" s="17" t="s">
        <v>347</v>
      </c>
      <c r="E168" s="17" t="s">
        <v>348</v>
      </c>
      <c r="F168" s="12">
        <v>3110202</v>
      </c>
      <c r="G168" s="97" t="s">
        <v>350</v>
      </c>
      <c r="H168" s="12" t="s">
        <v>196</v>
      </c>
      <c r="I168" s="99" t="s">
        <v>100</v>
      </c>
      <c r="J168" s="18" t="s">
        <v>377</v>
      </c>
      <c r="K168" s="98" t="s">
        <v>136</v>
      </c>
      <c r="L168" s="98" t="s">
        <v>332</v>
      </c>
      <c r="M168" s="98" t="s">
        <v>333</v>
      </c>
      <c r="N168" s="118" t="s">
        <v>233</v>
      </c>
      <c r="O168" s="102" t="s">
        <v>251</v>
      </c>
      <c r="P168" s="103">
        <v>42836</v>
      </c>
      <c r="Q168" s="51">
        <v>42836</v>
      </c>
      <c r="R168" s="104">
        <v>4992292</v>
      </c>
      <c r="S168" s="19">
        <v>4992292</v>
      </c>
      <c r="U168" s="12" t="s">
        <v>75</v>
      </c>
      <c r="V168" s="12" t="s">
        <v>181</v>
      </c>
      <c r="W168" s="16">
        <v>4992292</v>
      </c>
      <c r="X168" s="16">
        <v>0</v>
      </c>
      <c r="Y168" s="16">
        <f t="shared" si="10"/>
        <v>4992292</v>
      </c>
      <c r="Z168" s="105">
        <f t="shared" si="12"/>
        <v>1</v>
      </c>
      <c r="AA168" s="113" t="s">
        <v>233</v>
      </c>
      <c r="AB168" s="16">
        <v>0</v>
      </c>
      <c r="AC168" s="69">
        <f t="shared" si="13"/>
        <v>0</v>
      </c>
      <c r="AD168" s="12" t="s">
        <v>50</v>
      </c>
      <c r="AE168" s="114" t="s">
        <v>233</v>
      </c>
      <c r="AF168" s="12" t="s">
        <v>181</v>
      </c>
      <c r="AG168" s="12" t="s">
        <v>181</v>
      </c>
      <c r="AH168" s="12" t="s">
        <v>181</v>
      </c>
      <c r="AI168" s="12" t="s">
        <v>181</v>
      </c>
      <c r="AJ168" s="12" t="s">
        <v>181</v>
      </c>
      <c r="AK168" s="12" t="s">
        <v>49</v>
      </c>
      <c r="AM168" s="38" t="s">
        <v>181</v>
      </c>
      <c r="AN168" s="38" t="s">
        <v>49</v>
      </c>
      <c r="AO168" s="107" t="s">
        <v>808</v>
      </c>
      <c r="AP168" s="38" t="s">
        <v>49</v>
      </c>
      <c r="AQ168" s="107" t="s">
        <v>806</v>
      </c>
      <c r="AR168" s="38" t="s">
        <v>49</v>
      </c>
      <c r="AS168" s="107" t="s">
        <v>807</v>
      </c>
      <c r="AU168" s="119"/>
      <c r="AV168" s="119"/>
      <c r="AW168" s="119"/>
      <c r="AX168" s="119"/>
      <c r="AY168" s="119"/>
      <c r="AZ168" s="119"/>
      <c r="BA168" s="119"/>
      <c r="BB168" s="119"/>
      <c r="BC168" s="119"/>
      <c r="BD168" s="119"/>
      <c r="BE168" s="119"/>
      <c r="BF168" s="119"/>
      <c r="BG168" s="119"/>
      <c r="BH168" s="119"/>
      <c r="BI168" s="119"/>
      <c r="BJ168" s="119"/>
      <c r="BK168" s="119"/>
      <c r="BL168" s="119"/>
      <c r="BM168" s="119"/>
      <c r="BN168" s="119"/>
      <c r="BO168" s="119"/>
      <c r="BP168" s="119"/>
      <c r="BQ168" s="119"/>
      <c r="BR168" s="119"/>
      <c r="BS168" s="119"/>
      <c r="BT168" s="119"/>
      <c r="BU168" s="119"/>
      <c r="BV168" s="119"/>
      <c r="BW168" s="119"/>
      <c r="BX168" s="119"/>
      <c r="BY168" s="119"/>
      <c r="BZ168" s="119"/>
      <c r="CA168" s="119"/>
      <c r="CB168" s="119"/>
      <c r="CC168" s="119"/>
      <c r="CD168" s="119"/>
      <c r="CE168" s="119"/>
      <c r="CF168" s="119"/>
      <c r="CG168" s="119"/>
      <c r="CH168" s="119"/>
      <c r="CI168" s="119"/>
      <c r="CJ168" s="119"/>
      <c r="CK168" s="119"/>
      <c r="CL168" s="119"/>
      <c r="CM168" s="119"/>
      <c r="CN168" s="119"/>
      <c r="CO168" s="119"/>
      <c r="CP168" s="119"/>
      <c r="CQ168" s="119"/>
      <c r="CR168" s="119"/>
      <c r="CS168" s="119"/>
      <c r="CT168" s="119"/>
      <c r="CU168" s="119"/>
      <c r="CV168" s="119"/>
      <c r="CW168" s="119"/>
      <c r="CX168" s="119"/>
      <c r="CY168" s="119"/>
      <c r="CZ168" s="119"/>
      <c r="DA168" s="119"/>
      <c r="DB168" s="119"/>
      <c r="DC168" s="119"/>
      <c r="DD168" s="119"/>
      <c r="DE168" s="119"/>
      <c r="DF168" s="119"/>
      <c r="DG168" s="119"/>
      <c r="DH168" s="119"/>
      <c r="DI168" s="119"/>
      <c r="DJ168" s="119"/>
      <c r="DK168" s="119"/>
      <c r="DL168" s="119"/>
      <c r="DM168" s="119"/>
      <c r="DN168" s="119"/>
      <c r="DO168" s="119"/>
      <c r="DP168" s="119"/>
      <c r="DQ168" s="119"/>
      <c r="DR168" s="119"/>
      <c r="DS168" s="119"/>
      <c r="DT168" s="119"/>
      <c r="DU168" s="119"/>
      <c r="DV168" s="119"/>
      <c r="DW168" s="119"/>
      <c r="DX168" s="119"/>
      <c r="DY168" s="119"/>
      <c r="DZ168" s="119"/>
      <c r="EA168" s="119"/>
      <c r="EB168" s="119"/>
      <c r="EC168" s="119"/>
      <c r="ED168" s="119"/>
      <c r="EE168" s="119"/>
      <c r="EF168" s="119"/>
      <c r="EG168" s="119"/>
      <c r="EH168" s="119"/>
    </row>
    <row r="169" spans="1:138" s="15" customFormat="1" ht="46.5" customHeight="1" thickBot="1" x14ac:dyDescent="0.3">
      <c r="A169" s="14">
        <v>191</v>
      </c>
      <c r="B169" s="17" t="s">
        <v>345</v>
      </c>
      <c r="C169" s="17" t="s">
        <v>344</v>
      </c>
      <c r="D169" s="17" t="s">
        <v>327</v>
      </c>
      <c r="E169" s="17" t="s">
        <v>320</v>
      </c>
      <c r="F169" s="12">
        <v>3110202</v>
      </c>
      <c r="G169" s="97" t="s">
        <v>350</v>
      </c>
      <c r="H169" s="12" t="s">
        <v>196</v>
      </c>
      <c r="I169" s="99" t="s">
        <v>100</v>
      </c>
      <c r="J169" s="18" t="s">
        <v>377</v>
      </c>
      <c r="K169" s="98" t="s">
        <v>136</v>
      </c>
      <c r="L169" s="98" t="s">
        <v>332</v>
      </c>
      <c r="M169" s="98" t="s">
        <v>333</v>
      </c>
      <c r="N169" s="118" t="s">
        <v>233</v>
      </c>
      <c r="O169" s="102" t="s">
        <v>251</v>
      </c>
      <c r="P169" s="103">
        <v>42836</v>
      </c>
      <c r="Q169" s="51">
        <v>42836</v>
      </c>
      <c r="R169" s="104">
        <v>1043420</v>
      </c>
      <c r="S169" s="19">
        <v>1043420</v>
      </c>
      <c r="U169" s="12" t="s">
        <v>75</v>
      </c>
      <c r="V169" s="12" t="s">
        <v>181</v>
      </c>
      <c r="W169" s="16">
        <v>1043420</v>
      </c>
      <c r="X169" s="16">
        <v>0</v>
      </c>
      <c r="Y169" s="16">
        <f t="shared" si="10"/>
        <v>1043420</v>
      </c>
      <c r="Z169" s="105">
        <f t="shared" si="12"/>
        <v>1</v>
      </c>
      <c r="AA169" s="113" t="s">
        <v>233</v>
      </c>
      <c r="AB169" s="16">
        <v>0</v>
      </c>
      <c r="AC169" s="69">
        <f t="shared" ref="AC169" si="14">S169-Y169</f>
        <v>0</v>
      </c>
      <c r="AD169" s="12" t="s">
        <v>50</v>
      </c>
      <c r="AE169" s="114" t="s">
        <v>233</v>
      </c>
      <c r="AF169" s="12" t="s">
        <v>181</v>
      </c>
      <c r="AG169" s="12" t="s">
        <v>181</v>
      </c>
      <c r="AH169" s="12" t="s">
        <v>181</v>
      </c>
      <c r="AI169" s="12" t="s">
        <v>181</v>
      </c>
      <c r="AJ169" s="12" t="s">
        <v>181</v>
      </c>
      <c r="AK169" s="12" t="s">
        <v>49</v>
      </c>
      <c r="AM169" s="38" t="s">
        <v>181</v>
      </c>
      <c r="AN169" s="38" t="s">
        <v>49</v>
      </c>
      <c r="AO169" s="107" t="s">
        <v>808</v>
      </c>
      <c r="AP169" s="38" t="s">
        <v>49</v>
      </c>
      <c r="AQ169" s="107" t="s">
        <v>806</v>
      </c>
      <c r="AR169" s="38" t="s">
        <v>49</v>
      </c>
      <c r="AS169" s="107" t="s">
        <v>807</v>
      </c>
      <c r="AU169" s="119"/>
      <c r="AV169" s="119"/>
      <c r="AW169" s="119"/>
      <c r="AX169" s="119"/>
      <c r="AY169" s="119"/>
      <c r="AZ169" s="119"/>
      <c r="BA169" s="119"/>
      <c r="BB169" s="119"/>
      <c r="BC169" s="119"/>
      <c r="BD169" s="119"/>
      <c r="BE169" s="119"/>
      <c r="BF169" s="119"/>
      <c r="BG169" s="119"/>
      <c r="BH169" s="119"/>
      <c r="BI169" s="119"/>
      <c r="BJ169" s="119"/>
      <c r="BK169" s="119"/>
      <c r="BL169" s="119"/>
      <c r="BM169" s="119"/>
      <c r="BN169" s="119"/>
      <c r="BO169" s="119"/>
      <c r="BP169" s="119"/>
      <c r="BQ169" s="119"/>
      <c r="BR169" s="119"/>
      <c r="BS169" s="119"/>
      <c r="BT169" s="119"/>
      <c r="BU169" s="119"/>
      <c r="BV169" s="119"/>
      <c r="BW169" s="119"/>
      <c r="BX169" s="119"/>
      <c r="BY169" s="119"/>
      <c r="BZ169" s="119"/>
      <c r="CA169" s="119"/>
      <c r="CB169" s="119"/>
      <c r="CC169" s="119"/>
      <c r="CD169" s="119"/>
      <c r="CE169" s="119"/>
      <c r="CF169" s="119"/>
      <c r="CG169" s="119"/>
      <c r="CH169" s="119"/>
      <c r="CI169" s="119"/>
      <c r="CJ169" s="119"/>
      <c r="CK169" s="119"/>
      <c r="CL169" s="119"/>
      <c r="CM169" s="119"/>
      <c r="CN169" s="119"/>
      <c r="CO169" s="119"/>
      <c r="CP169" s="119"/>
      <c r="CQ169" s="119"/>
      <c r="CR169" s="119"/>
      <c r="CS169" s="119"/>
      <c r="CT169" s="119"/>
      <c r="CU169" s="119"/>
      <c r="CV169" s="119"/>
      <c r="CW169" s="119"/>
      <c r="CX169" s="119"/>
      <c r="CY169" s="119"/>
      <c r="CZ169" s="119"/>
      <c r="DA169" s="119"/>
      <c r="DB169" s="119"/>
      <c r="DC169" s="119"/>
      <c r="DD169" s="119"/>
      <c r="DE169" s="119"/>
      <c r="DF169" s="119"/>
      <c r="DG169" s="119"/>
      <c r="DH169" s="119"/>
      <c r="DI169" s="119"/>
      <c r="DJ169" s="119"/>
      <c r="DK169" s="119"/>
      <c r="DL169" s="119"/>
      <c r="DM169" s="119"/>
      <c r="DN169" s="119"/>
      <c r="DO169" s="119"/>
      <c r="DP169" s="119"/>
      <c r="DQ169" s="119"/>
      <c r="DR169" s="119"/>
      <c r="DS169" s="119"/>
      <c r="DT169" s="119"/>
      <c r="DU169" s="119"/>
      <c r="DV169" s="119"/>
      <c r="DW169" s="119"/>
      <c r="DX169" s="119"/>
      <c r="DY169" s="119"/>
      <c r="DZ169" s="119"/>
      <c r="EA169" s="119"/>
      <c r="EB169" s="119"/>
      <c r="EC169" s="119"/>
      <c r="ED169" s="119"/>
      <c r="EE169" s="119"/>
      <c r="EF169" s="119"/>
      <c r="EG169" s="119"/>
      <c r="EH169" s="119"/>
    </row>
    <row r="170" spans="1:138" s="15" customFormat="1" ht="109.5" customHeight="1" thickBot="1" x14ac:dyDescent="0.3">
      <c r="A170" s="14">
        <v>192</v>
      </c>
      <c r="B170" s="17" t="s">
        <v>343</v>
      </c>
      <c r="C170" s="17" t="s">
        <v>200</v>
      </c>
      <c r="D170" s="17" t="s">
        <v>342</v>
      </c>
      <c r="E170" s="17" t="s">
        <v>88</v>
      </c>
      <c r="F170" s="12">
        <v>3110202</v>
      </c>
      <c r="G170" s="97" t="s">
        <v>350</v>
      </c>
      <c r="H170" s="12" t="s">
        <v>196</v>
      </c>
      <c r="I170" s="99" t="s">
        <v>100</v>
      </c>
      <c r="J170" s="18" t="s">
        <v>377</v>
      </c>
      <c r="K170" s="98" t="s">
        <v>110</v>
      </c>
      <c r="L170" s="98" t="s">
        <v>89</v>
      </c>
      <c r="M170" s="98" t="s">
        <v>110</v>
      </c>
      <c r="N170" s="21" t="s">
        <v>235</v>
      </c>
      <c r="O170" s="102" t="s">
        <v>235</v>
      </c>
      <c r="P170" s="103">
        <v>43991</v>
      </c>
      <c r="Q170" s="51">
        <v>43991</v>
      </c>
      <c r="R170" s="104">
        <v>5462930.2000000002</v>
      </c>
      <c r="S170" s="19">
        <f>2701750.2+2761180</f>
        <v>5462930.2000000002</v>
      </c>
      <c r="U170" s="12" t="s">
        <v>75</v>
      </c>
      <c r="V170" s="12" t="s">
        <v>181</v>
      </c>
      <c r="W170" s="16">
        <v>5462930.2000000002</v>
      </c>
      <c r="X170" s="16">
        <v>0</v>
      </c>
      <c r="Y170" s="16">
        <f t="shared" si="10"/>
        <v>5462930.2000000002</v>
      </c>
      <c r="Z170" s="105">
        <f t="shared" si="12"/>
        <v>1</v>
      </c>
      <c r="AA170" s="16">
        <v>5462930.2000000002</v>
      </c>
      <c r="AB170" s="16">
        <v>0</v>
      </c>
      <c r="AC170" s="69">
        <f t="shared" si="13"/>
        <v>0</v>
      </c>
      <c r="AD170" s="12" t="s">
        <v>50</v>
      </c>
      <c r="AE170" s="106">
        <f t="shared" si="11"/>
        <v>1</v>
      </c>
      <c r="AF170" s="12" t="s">
        <v>181</v>
      </c>
      <c r="AG170" s="12" t="s">
        <v>181</v>
      </c>
      <c r="AH170" s="12" t="s">
        <v>181</v>
      </c>
      <c r="AI170" s="12" t="s">
        <v>181</v>
      </c>
      <c r="AJ170" s="12" t="s">
        <v>181</v>
      </c>
      <c r="AK170" s="12" t="s">
        <v>49</v>
      </c>
      <c r="AM170" s="38" t="s">
        <v>181</v>
      </c>
      <c r="AN170" s="38" t="s">
        <v>49</v>
      </c>
      <c r="AO170" s="107" t="s">
        <v>808</v>
      </c>
      <c r="AP170" s="38" t="s">
        <v>49</v>
      </c>
      <c r="AQ170" s="107" t="s">
        <v>806</v>
      </c>
      <c r="AR170" s="38" t="s">
        <v>49</v>
      </c>
      <c r="AS170" s="107" t="s">
        <v>807</v>
      </c>
      <c r="AU170" s="119"/>
      <c r="AV170" s="119"/>
      <c r="AW170" s="119"/>
      <c r="AX170" s="119"/>
      <c r="AY170" s="119"/>
      <c r="AZ170" s="119"/>
      <c r="BA170" s="119"/>
      <c r="BB170" s="119"/>
      <c r="BC170" s="119"/>
      <c r="BD170" s="119"/>
      <c r="BE170" s="119"/>
      <c r="BF170" s="119"/>
      <c r="BG170" s="119"/>
      <c r="BH170" s="119"/>
      <c r="BI170" s="119"/>
      <c r="BJ170" s="119"/>
      <c r="BK170" s="119"/>
      <c r="BL170" s="119"/>
      <c r="BM170" s="119"/>
      <c r="BN170" s="119"/>
      <c r="BO170" s="119"/>
      <c r="BP170" s="119"/>
      <c r="BQ170" s="119"/>
      <c r="BR170" s="119"/>
      <c r="BS170" s="119"/>
      <c r="BT170" s="119"/>
      <c r="BU170" s="119"/>
      <c r="BV170" s="119"/>
      <c r="BW170" s="119"/>
      <c r="BX170" s="119"/>
      <c r="BY170" s="119"/>
      <c r="BZ170" s="119"/>
      <c r="CA170" s="119"/>
      <c r="CB170" s="119"/>
      <c r="CC170" s="119"/>
      <c r="CD170" s="119"/>
      <c r="CE170" s="119"/>
      <c r="CF170" s="119"/>
      <c r="CG170" s="119"/>
      <c r="CH170" s="119"/>
      <c r="CI170" s="119"/>
      <c r="CJ170" s="119"/>
      <c r="CK170" s="119"/>
      <c r="CL170" s="119"/>
      <c r="CM170" s="119"/>
      <c r="CN170" s="119"/>
      <c r="CO170" s="119"/>
      <c r="CP170" s="119"/>
      <c r="CQ170" s="119"/>
      <c r="CR170" s="119"/>
      <c r="CS170" s="119"/>
      <c r="CT170" s="119"/>
      <c r="CU170" s="119"/>
      <c r="CV170" s="119"/>
      <c r="CW170" s="119"/>
      <c r="CX170" s="119"/>
      <c r="CY170" s="119"/>
      <c r="CZ170" s="119"/>
      <c r="DA170" s="119"/>
      <c r="DB170" s="119"/>
      <c r="DC170" s="119"/>
      <c r="DD170" s="119"/>
      <c r="DE170" s="119"/>
      <c r="DF170" s="119"/>
      <c r="DG170" s="119"/>
      <c r="DH170" s="119"/>
      <c r="DI170" s="119"/>
      <c r="DJ170" s="119"/>
      <c r="DK170" s="119"/>
      <c r="DL170" s="119"/>
      <c r="DM170" s="119"/>
      <c r="DN170" s="119"/>
      <c r="DO170" s="119"/>
      <c r="DP170" s="119"/>
      <c r="DQ170" s="119"/>
      <c r="DR170" s="119"/>
      <c r="DS170" s="119"/>
      <c r="DT170" s="119"/>
      <c r="DU170" s="119"/>
      <c r="DV170" s="119"/>
      <c r="DW170" s="119"/>
      <c r="DX170" s="119"/>
      <c r="DY170" s="119"/>
      <c r="DZ170" s="119"/>
      <c r="EA170" s="119"/>
      <c r="EB170" s="119"/>
      <c r="EC170" s="119"/>
      <c r="ED170" s="119"/>
      <c r="EE170" s="119"/>
      <c r="EF170" s="119"/>
      <c r="EG170" s="119"/>
      <c r="EH170" s="119"/>
    </row>
    <row r="171" spans="1:138" s="15" customFormat="1" ht="180.75" thickBot="1" x14ac:dyDescent="0.3">
      <c r="A171" s="14">
        <v>193</v>
      </c>
      <c r="B171" s="17" t="s">
        <v>338</v>
      </c>
      <c r="C171" s="17" t="s">
        <v>331</v>
      </c>
      <c r="D171" s="17" t="s">
        <v>339</v>
      </c>
      <c r="E171" s="17" t="s">
        <v>337</v>
      </c>
      <c r="F171" s="12">
        <v>3110502</v>
      </c>
      <c r="G171" s="97" t="s">
        <v>351</v>
      </c>
      <c r="H171" s="12" t="s">
        <v>196</v>
      </c>
      <c r="I171" s="99" t="s">
        <v>100</v>
      </c>
      <c r="J171" s="18" t="s">
        <v>377</v>
      </c>
      <c r="K171" s="98" t="s">
        <v>229</v>
      </c>
      <c r="L171" s="98" t="s">
        <v>229</v>
      </c>
      <c r="M171" s="98" t="s">
        <v>229</v>
      </c>
      <c r="N171" s="21" t="s">
        <v>334</v>
      </c>
      <c r="O171" s="110" t="s">
        <v>233</v>
      </c>
      <c r="P171" s="103" t="s">
        <v>334</v>
      </c>
      <c r="Q171" s="51" t="s">
        <v>334</v>
      </c>
      <c r="R171" s="104">
        <v>13338315.699999999</v>
      </c>
      <c r="S171" s="19">
        <v>13338315.699999999</v>
      </c>
      <c r="U171" s="12" t="s">
        <v>75</v>
      </c>
      <c r="V171" s="12" t="s">
        <v>181</v>
      </c>
      <c r="W171" s="16">
        <v>13338315.699999999</v>
      </c>
      <c r="X171" s="16">
        <v>0</v>
      </c>
      <c r="Y171" s="16">
        <f t="shared" ref="Y171:Y209" si="15">W171+X171</f>
        <v>13338315.699999999</v>
      </c>
      <c r="Z171" s="105">
        <f t="shared" si="12"/>
        <v>1</v>
      </c>
      <c r="AA171" s="16">
        <v>13338315.699999999</v>
      </c>
      <c r="AB171" s="16">
        <v>0</v>
      </c>
      <c r="AC171" s="69">
        <f t="shared" si="13"/>
        <v>0</v>
      </c>
      <c r="AD171" s="12" t="s">
        <v>50</v>
      </c>
      <c r="AE171" s="106">
        <f t="shared" ref="AE171:AE209" si="16">AA171/Y171*100%</f>
        <v>1</v>
      </c>
      <c r="AF171" s="12" t="s">
        <v>181</v>
      </c>
      <c r="AG171" s="12" t="s">
        <v>181</v>
      </c>
      <c r="AH171" s="12" t="s">
        <v>181</v>
      </c>
      <c r="AI171" s="12" t="s">
        <v>181</v>
      </c>
      <c r="AJ171" s="12" t="s">
        <v>181</v>
      </c>
      <c r="AK171" s="12" t="s">
        <v>49</v>
      </c>
      <c r="AM171" s="38" t="s">
        <v>181</v>
      </c>
      <c r="AN171" s="38" t="s">
        <v>49</v>
      </c>
      <c r="AO171" s="107" t="s">
        <v>808</v>
      </c>
      <c r="AP171" s="38" t="s">
        <v>49</v>
      </c>
      <c r="AQ171" s="107" t="s">
        <v>806</v>
      </c>
      <c r="AR171" s="38" t="s">
        <v>49</v>
      </c>
      <c r="AS171" s="107" t="s">
        <v>807</v>
      </c>
      <c r="AU171" s="119"/>
      <c r="AV171" s="119"/>
      <c r="AW171" s="119"/>
      <c r="AX171" s="119"/>
      <c r="AY171" s="119"/>
      <c r="AZ171" s="119"/>
      <c r="BA171" s="119"/>
      <c r="BB171" s="119"/>
      <c r="BC171" s="119"/>
      <c r="BD171" s="119"/>
      <c r="BE171" s="119"/>
      <c r="BF171" s="119"/>
      <c r="BG171" s="119"/>
      <c r="BH171" s="119"/>
      <c r="BI171" s="119"/>
      <c r="BJ171" s="119"/>
      <c r="BK171" s="119"/>
      <c r="BL171" s="119"/>
      <c r="BM171" s="119"/>
      <c r="BN171" s="119"/>
      <c r="BO171" s="119"/>
      <c r="BP171" s="119"/>
      <c r="BQ171" s="119"/>
      <c r="BR171" s="119"/>
      <c r="BS171" s="119"/>
      <c r="BT171" s="119"/>
      <c r="BU171" s="119"/>
      <c r="BV171" s="119"/>
      <c r="BW171" s="119"/>
      <c r="BX171" s="119"/>
      <c r="BY171" s="119"/>
      <c r="BZ171" s="119"/>
      <c r="CA171" s="119"/>
      <c r="CB171" s="119"/>
      <c r="CC171" s="119"/>
      <c r="CD171" s="119"/>
      <c r="CE171" s="119"/>
      <c r="CF171" s="119"/>
      <c r="CG171" s="119"/>
      <c r="CH171" s="119"/>
      <c r="CI171" s="119"/>
      <c r="CJ171" s="119"/>
      <c r="CK171" s="119"/>
      <c r="CL171" s="119"/>
      <c r="CM171" s="119"/>
      <c r="CN171" s="119"/>
      <c r="CO171" s="119"/>
      <c r="CP171" s="119"/>
      <c r="CQ171" s="119"/>
      <c r="CR171" s="119"/>
      <c r="CS171" s="119"/>
      <c r="CT171" s="119"/>
      <c r="CU171" s="119"/>
      <c r="CV171" s="119"/>
      <c r="CW171" s="119"/>
      <c r="CX171" s="119"/>
      <c r="CY171" s="119"/>
      <c r="CZ171" s="119"/>
      <c r="DA171" s="119"/>
      <c r="DB171" s="119"/>
      <c r="DC171" s="119"/>
      <c r="DD171" s="119"/>
      <c r="DE171" s="119"/>
      <c r="DF171" s="119"/>
      <c r="DG171" s="119"/>
      <c r="DH171" s="119"/>
      <c r="DI171" s="119"/>
      <c r="DJ171" s="119"/>
      <c r="DK171" s="119"/>
      <c r="DL171" s="119"/>
      <c r="DM171" s="119"/>
      <c r="DN171" s="119"/>
      <c r="DO171" s="119"/>
      <c r="DP171" s="119"/>
      <c r="DQ171" s="119"/>
      <c r="DR171" s="119"/>
      <c r="DS171" s="119"/>
      <c r="DT171" s="119"/>
      <c r="DU171" s="119"/>
      <c r="DV171" s="119"/>
      <c r="DW171" s="119"/>
      <c r="DX171" s="119"/>
      <c r="DY171" s="119"/>
      <c r="DZ171" s="119"/>
      <c r="EA171" s="119"/>
      <c r="EB171" s="119"/>
      <c r="EC171" s="119"/>
      <c r="ED171" s="119"/>
      <c r="EE171" s="119"/>
      <c r="EF171" s="119"/>
      <c r="EG171" s="119"/>
      <c r="EH171" s="119"/>
    </row>
    <row r="172" spans="1:138" s="15" customFormat="1" ht="97.5" customHeight="1" thickBot="1" x14ac:dyDescent="0.3">
      <c r="A172" s="14">
        <v>194</v>
      </c>
      <c r="B172" s="10" t="s">
        <v>316</v>
      </c>
      <c r="C172" s="10" t="s">
        <v>315</v>
      </c>
      <c r="D172" s="17" t="s">
        <v>354</v>
      </c>
      <c r="E172" s="17" t="s">
        <v>258</v>
      </c>
      <c r="F172" s="14">
        <v>3110505</v>
      </c>
      <c r="G172" s="17" t="s">
        <v>322</v>
      </c>
      <c r="H172" s="13" t="s">
        <v>196</v>
      </c>
      <c r="I172" s="152" t="s">
        <v>100</v>
      </c>
      <c r="J172" s="18" t="s">
        <v>353</v>
      </c>
      <c r="K172" s="13" t="s">
        <v>127</v>
      </c>
      <c r="L172" s="13" t="s">
        <v>250</v>
      </c>
      <c r="M172" s="13" t="s">
        <v>127</v>
      </c>
      <c r="N172" s="14" t="s">
        <v>259</v>
      </c>
      <c r="O172" s="110" t="s">
        <v>233</v>
      </c>
      <c r="P172" s="103" t="s">
        <v>235</v>
      </c>
      <c r="Q172" s="51" t="s">
        <v>235</v>
      </c>
      <c r="R172" s="104">
        <v>1500000</v>
      </c>
      <c r="S172" s="16">
        <v>1500000</v>
      </c>
      <c r="U172" s="12" t="s">
        <v>75</v>
      </c>
      <c r="V172" s="12" t="s">
        <v>181</v>
      </c>
      <c r="W172" s="16">
        <v>1500000</v>
      </c>
      <c r="X172" s="16">
        <v>0</v>
      </c>
      <c r="Y172" s="16">
        <f t="shared" si="15"/>
        <v>1500000</v>
      </c>
      <c r="Z172" s="105">
        <f t="shared" si="12"/>
        <v>1</v>
      </c>
      <c r="AA172" s="16">
        <v>1500000</v>
      </c>
      <c r="AB172" s="16">
        <v>0</v>
      </c>
      <c r="AC172" s="69">
        <f t="shared" si="13"/>
        <v>0</v>
      </c>
      <c r="AD172" s="14" t="s">
        <v>50</v>
      </c>
      <c r="AE172" s="106">
        <f t="shared" si="16"/>
        <v>1</v>
      </c>
      <c r="AF172" s="12" t="s">
        <v>181</v>
      </c>
      <c r="AG172" s="12" t="s">
        <v>181</v>
      </c>
      <c r="AH172" s="12" t="s">
        <v>181</v>
      </c>
      <c r="AI172" s="12" t="s">
        <v>181</v>
      </c>
      <c r="AJ172" s="12" t="s">
        <v>181</v>
      </c>
      <c r="AK172" s="12" t="s">
        <v>49</v>
      </c>
      <c r="AM172" s="38" t="s">
        <v>181</v>
      </c>
      <c r="AN172" s="38" t="s">
        <v>49</v>
      </c>
      <c r="AO172" s="107" t="s">
        <v>808</v>
      </c>
      <c r="AP172" s="38" t="s">
        <v>49</v>
      </c>
      <c r="AQ172" s="107" t="s">
        <v>806</v>
      </c>
      <c r="AR172" s="38" t="s">
        <v>49</v>
      </c>
      <c r="AS172" s="107" t="s">
        <v>807</v>
      </c>
      <c r="AU172" s="119"/>
      <c r="AV172" s="119"/>
      <c r="AW172" s="119"/>
      <c r="AX172" s="119"/>
      <c r="AY172" s="119"/>
      <c r="AZ172" s="119"/>
      <c r="BA172" s="119"/>
      <c r="BB172" s="119"/>
      <c r="BC172" s="119"/>
      <c r="BD172" s="119"/>
      <c r="BE172" s="119"/>
      <c r="BF172" s="119"/>
      <c r="BG172" s="119"/>
      <c r="BH172" s="119"/>
      <c r="BI172" s="119"/>
      <c r="BJ172" s="119"/>
      <c r="BK172" s="119"/>
      <c r="BL172" s="119"/>
      <c r="BM172" s="119"/>
      <c r="BN172" s="119"/>
      <c r="BO172" s="119"/>
      <c r="BP172" s="119"/>
      <c r="BQ172" s="119"/>
      <c r="BR172" s="119"/>
      <c r="BS172" s="119"/>
      <c r="BT172" s="119"/>
      <c r="BU172" s="119"/>
      <c r="BV172" s="119"/>
      <c r="BW172" s="119"/>
      <c r="BX172" s="119"/>
      <c r="BY172" s="119"/>
      <c r="BZ172" s="119"/>
      <c r="CA172" s="119"/>
      <c r="CB172" s="119"/>
      <c r="CC172" s="119"/>
      <c r="CD172" s="119"/>
      <c r="CE172" s="119"/>
      <c r="CF172" s="119"/>
      <c r="CG172" s="119"/>
      <c r="CH172" s="119"/>
      <c r="CI172" s="119"/>
      <c r="CJ172" s="119"/>
      <c r="CK172" s="119"/>
      <c r="CL172" s="119"/>
      <c r="CM172" s="119"/>
      <c r="CN172" s="119"/>
      <c r="CO172" s="119"/>
      <c r="CP172" s="119"/>
      <c r="CQ172" s="119"/>
      <c r="CR172" s="119"/>
      <c r="CS172" s="119"/>
      <c r="CT172" s="119"/>
      <c r="CU172" s="119"/>
      <c r="CV172" s="119"/>
      <c r="CW172" s="119"/>
      <c r="CX172" s="119"/>
      <c r="CY172" s="119"/>
      <c r="CZ172" s="119"/>
      <c r="DA172" s="119"/>
      <c r="DB172" s="119"/>
      <c r="DC172" s="119"/>
      <c r="DD172" s="119"/>
      <c r="DE172" s="119"/>
      <c r="DF172" s="119"/>
      <c r="DG172" s="119"/>
      <c r="DH172" s="119"/>
      <c r="DI172" s="119"/>
      <c r="DJ172" s="119"/>
      <c r="DK172" s="119"/>
      <c r="DL172" s="119"/>
      <c r="DM172" s="119"/>
      <c r="DN172" s="119"/>
      <c r="DO172" s="119"/>
      <c r="DP172" s="119"/>
      <c r="DQ172" s="119"/>
      <c r="DR172" s="119"/>
      <c r="DS172" s="119"/>
      <c r="DT172" s="119"/>
      <c r="DU172" s="119"/>
      <c r="DV172" s="119"/>
      <c r="DW172" s="119"/>
      <c r="DX172" s="119"/>
      <c r="DY172" s="119"/>
      <c r="DZ172" s="119"/>
      <c r="EA172" s="119"/>
      <c r="EB172" s="119"/>
      <c r="EC172" s="119"/>
      <c r="ED172" s="119"/>
      <c r="EE172" s="119"/>
      <c r="EF172" s="119"/>
      <c r="EG172" s="119"/>
      <c r="EH172" s="119"/>
    </row>
    <row r="173" spans="1:138" s="15" customFormat="1" ht="125.45" customHeight="1" thickBot="1" x14ac:dyDescent="0.3">
      <c r="A173" s="14">
        <v>195</v>
      </c>
      <c r="B173" s="10" t="s">
        <v>240</v>
      </c>
      <c r="C173" s="10" t="s">
        <v>240</v>
      </c>
      <c r="D173" s="10" t="s">
        <v>339</v>
      </c>
      <c r="E173" s="17" t="s">
        <v>240</v>
      </c>
      <c r="F173" s="13">
        <v>3110502</v>
      </c>
      <c r="G173" s="17" t="s">
        <v>351</v>
      </c>
      <c r="H173" s="14" t="s">
        <v>196</v>
      </c>
      <c r="I173" s="22" t="s">
        <v>100</v>
      </c>
      <c r="J173" s="18" t="s">
        <v>352</v>
      </c>
      <c r="K173" s="13" t="s">
        <v>229</v>
      </c>
      <c r="L173" s="13" t="s">
        <v>229</v>
      </c>
      <c r="M173" s="13" t="s">
        <v>229</v>
      </c>
      <c r="N173" s="14" t="s">
        <v>239</v>
      </c>
      <c r="O173" s="110" t="s">
        <v>233</v>
      </c>
      <c r="P173" s="103" t="s">
        <v>233</v>
      </c>
      <c r="Q173" s="142" t="s">
        <v>233</v>
      </c>
      <c r="R173" s="104">
        <v>4905000</v>
      </c>
      <c r="S173" s="19">
        <v>4905000</v>
      </c>
      <c r="U173" s="12" t="s">
        <v>75</v>
      </c>
      <c r="V173" s="12" t="s">
        <v>181</v>
      </c>
      <c r="W173" s="16">
        <v>4905000</v>
      </c>
      <c r="X173" s="16">
        <v>0</v>
      </c>
      <c r="Y173" s="16">
        <f t="shared" si="15"/>
        <v>4905000</v>
      </c>
      <c r="Z173" s="105">
        <f t="shared" si="12"/>
        <v>1</v>
      </c>
      <c r="AA173" s="19">
        <v>4905000</v>
      </c>
      <c r="AB173" s="16">
        <v>0</v>
      </c>
      <c r="AC173" s="69">
        <f t="shared" si="13"/>
        <v>0</v>
      </c>
      <c r="AD173" s="14" t="s">
        <v>50</v>
      </c>
      <c r="AE173" s="106">
        <f t="shared" si="16"/>
        <v>1</v>
      </c>
      <c r="AF173" s="12" t="s">
        <v>181</v>
      </c>
      <c r="AG173" s="12" t="s">
        <v>181</v>
      </c>
      <c r="AH173" s="12" t="s">
        <v>181</v>
      </c>
      <c r="AI173" s="12" t="s">
        <v>181</v>
      </c>
      <c r="AJ173" s="12" t="s">
        <v>181</v>
      </c>
      <c r="AK173" s="12" t="s">
        <v>49</v>
      </c>
      <c r="AM173" s="38" t="s">
        <v>181</v>
      </c>
      <c r="AN173" s="38" t="s">
        <v>49</v>
      </c>
      <c r="AO173" s="107" t="s">
        <v>808</v>
      </c>
      <c r="AP173" s="38" t="s">
        <v>49</v>
      </c>
      <c r="AQ173" s="107" t="s">
        <v>806</v>
      </c>
      <c r="AR173" s="38" t="s">
        <v>49</v>
      </c>
      <c r="AS173" s="107" t="s">
        <v>807</v>
      </c>
      <c r="AU173" s="119"/>
      <c r="AV173" s="119"/>
      <c r="AW173" s="119"/>
      <c r="AX173" s="119"/>
      <c r="AY173" s="119"/>
      <c r="AZ173" s="119"/>
      <c r="BA173" s="119"/>
      <c r="BB173" s="119"/>
      <c r="BC173" s="119"/>
      <c r="BD173" s="119"/>
      <c r="BE173" s="119"/>
      <c r="BF173" s="119"/>
      <c r="BG173" s="119"/>
      <c r="BH173" s="119"/>
      <c r="BI173" s="119"/>
      <c r="BJ173" s="119"/>
      <c r="BK173" s="119"/>
      <c r="BL173" s="119"/>
      <c r="BM173" s="119"/>
      <c r="BN173" s="119"/>
      <c r="BO173" s="119"/>
      <c r="BP173" s="119"/>
      <c r="BQ173" s="119"/>
      <c r="BR173" s="119"/>
      <c r="BS173" s="119"/>
      <c r="BT173" s="119"/>
      <c r="BU173" s="119"/>
      <c r="BV173" s="119"/>
      <c r="BW173" s="119"/>
      <c r="BX173" s="119"/>
      <c r="BY173" s="119"/>
      <c r="BZ173" s="119"/>
      <c r="CA173" s="119"/>
      <c r="CB173" s="119"/>
      <c r="CC173" s="119"/>
      <c r="CD173" s="119"/>
      <c r="CE173" s="119"/>
      <c r="CF173" s="119"/>
      <c r="CG173" s="119"/>
      <c r="CH173" s="119"/>
      <c r="CI173" s="119"/>
      <c r="CJ173" s="119"/>
      <c r="CK173" s="119"/>
      <c r="CL173" s="119"/>
      <c r="CM173" s="119"/>
      <c r="CN173" s="119"/>
      <c r="CO173" s="119"/>
      <c r="CP173" s="119"/>
      <c r="CQ173" s="119"/>
      <c r="CR173" s="119"/>
      <c r="CS173" s="119"/>
      <c r="CT173" s="119"/>
      <c r="CU173" s="119"/>
      <c r="CV173" s="119"/>
      <c r="CW173" s="119"/>
      <c r="CX173" s="119"/>
      <c r="CY173" s="119"/>
      <c r="CZ173" s="119"/>
      <c r="DA173" s="119"/>
      <c r="DB173" s="119"/>
      <c r="DC173" s="119"/>
      <c r="DD173" s="119"/>
      <c r="DE173" s="119"/>
      <c r="DF173" s="119"/>
      <c r="DG173" s="119"/>
      <c r="DH173" s="119"/>
      <c r="DI173" s="119"/>
      <c r="DJ173" s="119"/>
      <c r="DK173" s="119"/>
      <c r="DL173" s="119"/>
      <c r="DM173" s="119"/>
      <c r="DN173" s="119"/>
      <c r="DO173" s="119"/>
      <c r="DP173" s="119"/>
      <c r="DQ173" s="119"/>
      <c r="DR173" s="119"/>
      <c r="DS173" s="119"/>
      <c r="DT173" s="119"/>
      <c r="DU173" s="119"/>
      <c r="DV173" s="119"/>
      <c r="DW173" s="119"/>
      <c r="DX173" s="119"/>
      <c r="DY173" s="119"/>
      <c r="DZ173" s="119"/>
      <c r="EA173" s="119"/>
      <c r="EB173" s="119"/>
      <c r="EC173" s="119"/>
      <c r="ED173" s="119"/>
      <c r="EE173" s="119"/>
      <c r="EF173" s="119"/>
      <c r="EG173" s="119"/>
      <c r="EH173" s="119"/>
    </row>
    <row r="174" spans="1:138" s="15" customFormat="1" ht="110.45" customHeight="1" thickBot="1" x14ac:dyDescent="0.3">
      <c r="A174" s="14">
        <v>196</v>
      </c>
      <c r="B174" s="10" t="s">
        <v>238</v>
      </c>
      <c r="C174" s="10" t="s">
        <v>238</v>
      </c>
      <c r="D174" s="10" t="s">
        <v>340</v>
      </c>
      <c r="E174" s="17" t="s">
        <v>238</v>
      </c>
      <c r="F174" s="13">
        <v>3110502</v>
      </c>
      <c r="G174" s="17" t="s">
        <v>351</v>
      </c>
      <c r="H174" s="14" t="s">
        <v>196</v>
      </c>
      <c r="I174" s="22" t="s">
        <v>100</v>
      </c>
      <c r="J174" s="18" t="s">
        <v>352</v>
      </c>
      <c r="K174" s="13" t="s">
        <v>229</v>
      </c>
      <c r="L174" s="13" t="s">
        <v>229</v>
      </c>
      <c r="M174" s="13" t="s">
        <v>229</v>
      </c>
      <c r="N174" s="14" t="s">
        <v>239</v>
      </c>
      <c r="O174" s="102" t="s">
        <v>239</v>
      </c>
      <c r="P174" s="103">
        <v>45450</v>
      </c>
      <c r="Q174" s="51">
        <v>45450</v>
      </c>
      <c r="R174" s="104">
        <v>4900814.4000000004</v>
      </c>
      <c r="S174" s="19">
        <v>4900814.4000000004</v>
      </c>
      <c r="U174" s="12" t="s">
        <v>75</v>
      </c>
      <c r="V174" s="12" t="s">
        <v>181</v>
      </c>
      <c r="W174" s="16">
        <v>4900814.4000000004</v>
      </c>
      <c r="X174" s="16">
        <v>0</v>
      </c>
      <c r="Y174" s="16">
        <f t="shared" si="15"/>
        <v>4900814.4000000004</v>
      </c>
      <c r="Z174" s="105">
        <f t="shared" si="12"/>
        <v>1</v>
      </c>
      <c r="AA174" s="16">
        <v>4900814.4000000004</v>
      </c>
      <c r="AB174" s="16">
        <v>0</v>
      </c>
      <c r="AC174" s="69">
        <f t="shared" si="13"/>
        <v>0</v>
      </c>
      <c r="AD174" s="14" t="s">
        <v>50</v>
      </c>
      <c r="AE174" s="106">
        <f t="shared" si="16"/>
        <v>1</v>
      </c>
      <c r="AF174" s="12" t="s">
        <v>181</v>
      </c>
      <c r="AG174" s="12" t="s">
        <v>181</v>
      </c>
      <c r="AH174" s="12" t="s">
        <v>181</v>
      </c>
      <c r="AI174" s="12" t="s">
        <v>181</v>
      </c>
      <c r="AJ174" s="12" t="s">
        <v>181</v>
      </c>
      <c r="AK174" s="12" t="s">
        <v>49</v>
      </c>
      <c r="AM174" s="38" t="s">
        <v>181</v>
      </c>
      <c r="AN174" s="38" t="s">
        <v>49</v>
      </c>
      <c r="AO174" s="107" t="s">
        <v>808</v>
      </c>
      <c r="AP174" s="38" t="s">
        <v>49</v>
      </c>
      <c r="AQ174" s="107" t="s">
        <v>806</v>
      </c>
      <c r="AR174" s="38" t="s">
        <v>49</v>
      </c>
      <c r="AS174" s="107" t="s">
        <v>807</v>
      </c>
      <c r="AU174" s="119"/>
      <c r="AV174" s="119"/>
      <c r="AW174" s="119"/>
      <c r="AX174" s="119"/>
      <c r="AY174" s="119"/>
      <c r="AZ174" s="119"/>
      <c r="BA174" s="119"/>
      <c r="BB174" s="119"/>
      <c r="BC174" s="119"/>
      <c r="BD174" s="119"/>
      <c r="BE174" s="119"/>
      <c r="BF174" s="119"/>
      <c r="BG174" s="119"/>
      <c r="BH174" s="119"/>
      <c r="BI174" s="119"/>
      <c r="BJ174" s="119"/>
      <c r="BK174" s="119"/>
      <c r="BL174" s="119"/>
      <c r="BM174" s="119"/>
      <c r="BN174" s="119"/>
      <c r="BO174" s="119"/>
      <c r="BP174" s="119"/>
      <c r="BQ174" s="119"/>
      <c r="BR174" s="119"/>
      <c r="BS174" s="119"/>
      <c r="BT174" s="119"/>
      <c r="BU174" s="119"/>
      <c r="BV174" s="119"/>
      <c r="BW174" s="119"/>
      <c r="BX174" s="119"/>
      <c r="BY174" s="119"/>
      <c r="BZ174" s="119"/>
      <c r="CA174" s="119"/>
      <c r="CB174" s="119"/>
      <c r="CC174" s="119"/>
      <c r="CD174" s="119"/>
      <c r="CE174" s="119"/>
      <c r="CF174" s="119"/>
      <c r="CG174" s="119"/>
      <c r="CH174" s="119"/>
      <c r="CI174" s="119"/>
      <c r="CJ174" s="119"/>
      <c r="CK174" s="119"/>
      <c r="CL174" s="119"/>
      <c r="CM174" s="119"/>
      <c r="CN174" s="119"/>
      <c r="CO174" s="119"/>
      <c r="CP174" s="119"/>
      <c r="CQ174" s="119"/>
      <c r="CR174" s="119"/>
      <c r="CS174" s="119"/>
      <c r="CT174" s="119"/>
      <c r="CU174" s="119"/>
      <c r="CV174" s="119"/>
      <c r="CW174" s="119"/>
      <c r="CX174" s="119"/>
      <c r="CY174" s="119"/>
      <c r="CZ174" s="119"/>
      <c r="DA174" s="119"/>
      <c r="DB174" s="119"/>
      <c r="DC174" s="119"/>
      <c r="DD174" s="119"/>
      <c r="DE174" s="119"/>
      <c r="DF174" s="119"/>
      <c r="DG174" s="119"/>
      <c r="DH174" s="119"/>
      <c r="DI174" s="119"/>
      <c r="DJ174" s="119"/>
      <c r="DK174" s="119"/>
      <c r="DL174" s="119"/>
      <c r="DM174" s="119"/>
      <c r="DN174" s="119"/>
      <c r="DO174" s="119"/>
      <c r="DP174" s="119"/>
      <c r="DQ174" s="119"/>
      <c r="DR174" s="119"/>
      <c r="DS174" s="119"/>
      <c r="DT174" s="119"/>
      <c r="DU174" s="119"/>
      <c r="DV174" s="119"/>
      <c r="DW174" s="119"/>
      <c r="DX174" s="119"/>
      <c r="DY174" s="119"/>
      <c r="DZ174" s="119"/>
      <c r="EA174" s="119"/>
      <c r="EB174" s="119"/>
      <c r="EC174" s="119"/>
      <c r="ED174" s="119"/>
      <c r="EE174" s="119"/>
      <c r="EF174" s="119"/>
      <c r="EG174" s="119"/>
      <c r="EH174" s="119"/>
    </row>
    <row r="175" spans="1:138" s="15" customFormat="1" ht="108.95" customHeight="1" thickBot="1" x14ac:dyDescent="0.3">
      <c r="A175" s="14">
        <v>197</v>
      </c>
      <c r="B175" s="10" t="s">
        <v>356</v>
      </c>
      <c r="C175" s="10" t="s">
        <v>237</v>
      </c>
      <c r="D175" s="10" t="s">
        <v>341</v>
      </c>
      <c r="E175" s="17" t="s">
        <v>237</v>
      </c>
      <c r="F175" s="13">
        <v>3112299</v>
      </c>
      <c r="G175" s="17" t="s">
        <v>349</v>
      </c>
      <c r="H175" s="14" t="s">
        <v>196</v>
      </c>
      <c r="I175" s="22" t="s">
        <v>100</v>
      </c>
      <c r="J175" s="18" t="s">
        <v>382</v>
      </c>
      <c r="K175" s="13" t="s">
        <v>229</v>
      </c>
      <c r="L175" s="13" t="s">
        <v>229</v>
      </c>
      <c r="M175" s="13" t="s">
        <v>229</v>
      </c>
      <c r="N175" s="14" t="s">
        <v>143</v>
      </c>
      <c r="O175" s="110" t="s">
        <v>233</v>
      </c>
      <c r="P175" s="103" t="s">
        <v>233</v>
      </c>
      <c r="Q175" s="142" t="s">
        <v>233</v>
      </c>
      <c r="R175" s="104" t="s">
        <v>233</v>
      </c>
      <c r="S175" s="151" t="s">
        <v>233</v>
      </c>
      <c r="U175" s="12" t="s">
        <v>75</v>
      </c>
      <c r="V175" s="12" t="s">
        <v>181</v>
      </c>
      <c r="W175" s="16" t="s">
        <v>233</v>
      </c>
      <c r="X175" s="16">
        <v>0</v>
      </c>
      <c r="Y175" s="113" t="s">
        <v>233</v>
      </c>
      <c r="Z175" s="116" t="s">
        <v>233</v>
      </c>
      <c r="AA175" s="113" t="s">
        <v>233</v>
      </c>
      <c r="AB175" s="16">
        <v>0</v>
      </c>
      <c r="AC175" s="115" t="s">
        <v>233</v>
      </c>
      <c r="AD175" s="14" t="s">
        <v>50</v>
      </c>
      <c r="AE175" s="114" t="s">
        <v>233</v>
      </c>
      <c r="AF175" s="12" t="s">
        <v>181</v>
      </c>
      <c r="AG175" s="12" t="s">
        <v>181</v>
      </c>
      <c r="AH175" s="12" t="s">
        <v>181</v>
      </c>
      <c r="AI175" s="12" t="s">
        <v>181</v>
      </c>
      <c r="AJ175" s="12" t="s">
        <v>181</v>
      </c>
      <c r="AK175" s="12" t="s">
        <v>49</v>
      </c>
      <c r="AM175" s="38" t="s">
        <v>181</v>
      </c>
      <c r="AN175" s="38" t="s">
        <v>49</v>
      </c>
      <c r="AO175" s="107" t="s">
        <v>808</v>
      </c>
      <c r="AP175" s="38" t="s">
        <v>49</v>
      </c>
      <c r="AQ175" s="107" t="s">
        <v>806</v>
      </c>
      <c r="AR175" s="38" t="s">
        <v>49</v>
      </c>
      <c r="AS175" s="107" t="s">
        <v>807</v>
      </c>
      <c r="AU175" s="119"/>
      <c r="AV175" s="119"/>
      <c r="AW175" s="119"/>
      <c r="AX175" s="119"/>
      <c r="AY175" s="119"/>
      <c r="AZ175" s="119"/>
      <c r="BA175" s="119"/>
      <c r="BB175" s="119"/>
      <c r="BC175" s="119"/>
      <c r="BD175" s="119"/>
      <c r="BE175" s="119"/>
      <c r="BF175" s="119"/>
      <c r="BG175" s="119"/>
      <c r="BH175" s="119"/>
      <c r="BI175" s="119"/>
      <c r="BJ175" s="119"/>
      <c r="BK175" s="119"/>
      <c r="BL175" s="119"/>
      <c r="BM175" s="119"/>
      <c r="BN175" s="119"/>
      <c r="BO175" s="119"/>
      <c r="BP175" s="119"/>
      <c r="BQ175" s="119"/>
      <c r="BR175" s="119"/>
      <c r="BS175" s="119"/>
      <c r="BT175" s="119"/>
      <c r="BU175" s="119"/>
      <c r="BV175" s="119"/>
      <c r="BW175" s="119"/>
      <c r="BX175" s="119"/>
      <c r="BY175" s="119"/>
      <c r="BZ175" s="119"/>
      <c r="CA175" s="119"/>
      <c r="CB175" s="119"/>
      <c r="CC175" s="119"/>
      <c r="CD175" s="119"/>
      <c r="CE175" s="119"/>
      <c r="CF175" s="119"/>
      <c r="CG175" s="119"/>
      <c r="CH175" s="119"/>
      <c r="CI175" s="119"/>
      <c r="CJ175" s="119"/>
      <c r="CK175" s="119"/>
      <c r="CL175" s="119"/>
      <c r="CM175" s="119"/>
      <c r="CN175" s="119"/>
      <c r="CO175" s="119"/>
      <c r="CP175" s="119"/>
      <c r="CQ175" s="119"/>
      <c r="CR175" s="119"/>
      <c r="CS175" s="119"/>
      <c r="CT175" s="119"/>
      <c r="CU175" s="119"/>
      <c r="CV175" s="119"/>
      <c r="CW175" s="119"/>
      <c r="CX175" s="119"/>
      <c r="CY175" s="119"/>
      <c r="CZ175" s="119"/>
      <c r="DA175" s="119"/>
      <c r="DB175" s="119"/>
      <c r="DC175" s="119"/>
      <c r="DD175" s="119"/>
      <c r="DE175" s="119"/>
      <c r="DF175" s="119"/>
      <c r="DG175" s="119"/>
      <c r="DH175" s="119"/>
      <c r="DI175" s="119"/>
      <c r="DJ175" s="119"/>
      <c r="DK175" s="119"/>
      <c r="DL175" s="119"/>
      <c r="DM175" s="119"/>
      <c r="DN175" s="119"/>
      <c r="DO175" s="119"/>
      <c r="DP175" s="119"/>
      <c r="DQ175" s="119"/>
      <c r="DR175" s="119"/>
      <c r="DS175" s="119"/>
      <c r="DT175" s="119"/>
      <c r="DU175" s="119"/>
      <c r="DV175" s="119"/>
      <c r="DW175" s="119"/>
      <c r="DX175" s="119"/>
      <c r="DY175" s="119"/>
      <c r="DZ175" s="119"/>
      <c r="EA175" s="119"/>
      <c r="EB175" s="119"/>
      <c r="EC175" s="119"/>
      <c r="ED175" s="119"/>
      <c r="EE175" s="119"/>
      <c r="EF175" s="119"/>
      <c r="EG175" s="119"/>
      <c r="EH175" s="119"/>
    </row>
    <row r="176" spans="1:138" s="108" customFormat="1" ht="180.75" thickBot="1" x14ac:dyDescent="0.3">
      <c r="A176" s="14">
        <v>198</v>
      </c>
      <c r="B176" s="10" t="s">
        <v>210</v>
      </c>
      <c r="C176" s="10" t="s">
        <v>366</v>
      </c>
      <c r="D176" s="10" t="s">
        <v>326</v>
      </c>
      <c r="E176" s="17" t="s">
        <v>367</v>
      </c>
      <c r="F176" s="12">
        <v>3110202</v>
      </c>
      <c r="G176" s="97" t="s">
        <v>350</v>
      </c>
      <c r="H176" s="12" t="s">
        <v>196</v>
      </c>
      <c r="I176" s="99" t="s">
        <v>100</v>
      </c>
      <c r="J176" s="100" t="s">
        <v>378</v>
      </c>
      <c r="K176" s="98" t="s">
        <v>110</v>
      </c>
      <c r="L176" s="98" t="s">
        <v>111</v>
      </c>
      <c r="M176" s="98" t="s">
        <v>110</v>
      </c>
      <c r="N176" s="101" t="s">
        <v>233</v>
      </c>
      <c r="O176" s="102" t="s">
        <v>820</v>
      </c>
      <c r="P176" s="103">
        <v>45891</v>
      </c>
      <c r="Q176" s="126">
        <v>45891</v>
      </c>
      <c r="R176" s="104">
        <v>5133145.5999999996</v>
      </c>
      <c r="S176" s="16">
        <v>5133145.5999999996</v>
      </c>
      <c r="T176" s="38"/>
      <c r="U176" s="12" t="s">
        <v>75</v>
      </c>
      <c r="V176" s="12" t="s">
        <v>181</v>
      </c>
      <c r="W176" s="16">
        <v>5133145.5999999996</v>
      </c>
      <c r="X176" s="16">
        <v>0</v>
      </c>
      <c r="Y176" s="16">
        <f t="shared" si="15"/>
        <v>5133145.5999999996</v>
      </c>
      <c r="Z176" s="105">
        <f t="shared" si="12"/>
        <v>1</v>
      </c>
      <c r="AA176" s="16">
        <v>5133145.5999999996</v>
      </c>
      <c r="AB176" s="16">
        <v>0</v>
      </c>
      <c r="AC176" s="69">
        <f t="shared" si="13"/>
        <v>0</v>
      </c>
      <c r="AD176" s="14" t="s">
        <v>50</v>
      </c>
      <c r="AE176" s="106">
        <f t="shared" si="16"/>
        <v>1</v>
      </c>
      <c r="AF176" s="12" t="s">
        <v>181</v>
      </c>
      <c r="AG176" s="12" t="s">
        <v>181</v>
      </c>
      <c r="AH176" s="12" t="s">
        <v>181</v>
      </c>
      <c r="AI176" s="12" t="s">
        <v>181</v>
      </c>
      <c r="AJ176" s="12" t="s">
        <v>181</v>
      </c>
      <c r="AK176" s="12" t="s">
        <v>49</v>
      </c>
      <c r="AL176" s="38"/>
      <c r="AM176" s="38" t="s">
        <v>181</v>
      </c>
      <c r="AN176" s="38" t="s">
        <v>49</v>
      </c>
      <c r="AO176" s="107" t="s">
        <v>808</v>
      </c>
      <c r="AP176" s="38" t="s">
        <v>49</v>
      </c>
      <c r="AQ176" s="107" t="s">
        <v>806</v>
      </c>
      <c r="AR176" s="38" t="s">
        <v>49</v>
      </c>
      <c r="AS176" s="107" t="s">
        <v>807</v>
      </c>
      <c r="AT176" s="107"/>
    </row>
    <row r="177" spans="1:138" s="108" customFormat="1" ht="180.75" thickBot="1" x14ac:dyDescent="0.3">
      <c r="A177" s="14">
        <v>199</v>
      </c>
      <c r="B177" s="10" t="s">
        <v>368</v>
      </c>
      <c r="C177" s="10" t="s">
        <v>357</v>
      </c>
      <c r="D177" s="10" t="s">
        <v>339</v>
      </c>
      <c r="E177" s="17" t="s">
        <v>369</v>
      </c>
      <c r="F177" s="12">
        <v>3110502</v>
      </c>
      <c r="G177" s="97" t="s">
        <v>351</v>
      </c>
      <c r="H177" s="12" t="s">
        <v>196</v>
      </c>
      <c r="I177" s="99" t="s">
        <v>100</v>
      </c>
      <c r="J177" s="100" t="s">
        <v>383</v>
      </c>
      <c r="K177" s="98" t="s">
        <v>229</v>
      </c>
      <c r="L177" s="98" t="s">
        <v>229</v>
      </c>
      <c r="M177" s="98" t="s">
        <v>229</v>
      </c>
      <c r="N177" s="101" t="s">
        <v>233</v>
      </c>
      <c r="O177" s="102" t="s">
        <v>143</v>
      </c>
      <c r="P177" s="103">
        <v>44757</v>
      </c>
      <c r="Q177" s="126">
        <v>44757</v>
      </c>
      <c r="R177" s="104">
        <v>4600000</v>
      </c>
      <c r="S177" s="16">
        <v>4600000</v>
      </c>
      <c r="T177" s="38"/>
      <c r="U177" s="12" t="s">
        <v>75</v>
      </c>
      <c r="V177" s="12" t="s">
        <v>181</v>
      </c>
      <c r="W177" s="16">
        <v>4600000</v>
      </c>
      <c r="X177" s="16">
        <v>0</v>
      </c>
      <c r="Y177" s="16">
        <f t="shared" si="15"/>
        <v>4600000</v>
      </c>
      <c r="Z177" s="105">
        <f t="shared" si="12"/>
        <v>1</v>
      </c>
      <c r="AA177" s="16">
        <v>4600000</v>
      </c>
      <c r="AB177" s="16">
        <v>0</v>
      </c>
      <c r="AC177" s="69">
        <f t="shared" si="13"/>
        <v>0</v>
      </c>
      <c r="AD177" s="14" t="s">
        <v>50</v>
      </c>
      <c r="AE177" s="106">
        <f t="shared" si="16"/>
        <v>1</v>
      </c>
      <c r="AF177" s="12" t="s">
        <v>181</v>
      </c>
      <c r="AG177" s="12" t="s">
        <v>181</v>
      </c>
      <c r="AH177" s="12" t="s">
        <v>181</v>
      </c>
      <c r="AI177" s="12" t="s">
        <v>181</v>
      </c>
      <c r="AJ177" s="12" t="s">
        <v>181</v>
      </c>
      <c r="AK177" s="12" t="s">
        <v>49</v>
      </c>
      <c r="AL177" s="38"/>
      <c r="AM177" s="38" t="s">
        <v>181</v>
      </c>
      <c r="AN177" s="38" t="s">
        <v>49</v>
      </c>
      <c r="AO177" s="107" t="s">
        <v>808</v>
      </c>
      <c r="AP177" s="38" t="s">
        <v>49</v>
      </c>
      <c r="AQ177" s="107" t="s">
        <v>806</v>
      </c>
      <c r="AR177" s="38" t="s">
        <v>49</v>
      </c>
      <c r="AS177" s="107" t="s">
        <v>807</v>
      </c>
      <c r="AT177" s="107"/>
    </row>
    <row r="178" spans="1:138" s="108" customFormat="1" ht="180.75" thickBot="1" x14ac:dyDescent="0.3">
      <c r="A178" s="14">
        <v>200</v>
      </c>
      <c r="B178" s="10" t="s">
        <v>364</v>
      </c>
      <c r="C178" s="10" t="s">
        <v>358</v>
      </c>
      <c r="D178" s="17" t="s">
        <v>355</v>
      </c>
      <c r="E178" s="17" t="s">
        <v>255</v>
      </c>
      <c r="F178" s="12">
        <v>3110202</v>
      </c>
      <c r="G178" s="97" t="s">
        <v>350</v>
      </c>
      <c r="H178" s="12" t="s">
        <v>196</v>
      </c>
      <c r="I178" s="99" t="s">
        <v>100</v>
      </c>
      <c r="J178" s="100" t="s">
        <v>381</v>
      </c>
      <c r="K178" s="13" t="s">
        <v>127</v>
      </c>
      <c r="L178" s="13" t="s">
        <v>250</v>
      </c>
      <c r="M178" s="13" t="s">
        <v>127</v>
      </c>
      <c r="N178" s="101" t="s">
        <v>233</v>
      </c>
      <c r="O178" s="102" t="s">
        <v>145</v>
      </c>
      <c r="P178" s="103">
        <v>44732</v>
      </c>
      <c r="Q178" s="126">
        <v>44732</v>
      </c>
      <c r="R178" s="104">
        <v>1499940</v>
      </c>
      <c r="S178" s="16">
        <v>1499940</v>
      </c>
      <c r="T178" s="38"/>
      <c r="U178" s="12" t="s">
        <v>75</v>
      </c>
      <c r="V178" s="12" t="s">
        <v>181</v>
      </c>
      <c r="W178" s="16">
        <v>1499940</v>
      </c>
      <c r="X178" s="16">
        <v>0</v>
      </c>
      <c r="Y178" s="16">
        <f t="shared" si="15"/>
        <v>1499940</v>
      </c>
      <c r="Z178" s="105">
        <f t="shared" si="12"/>
        <v>1</v>
      </c>
      <c r="AA178" s="16">
        <v>1499940</v>
      </c>
      <c r="AB178" s="16">
        <v>0</v>
      </c>
      <c r="AC178" s="69">
        <f t="shared" si="13"/>
        <v>0</v>
      </c>
      <c r="AD178" s="14" t="s">
        <v>50</v>
      </c>
      <c r="AE178" s="106">
        <f t="shared" si="16"/>
        <v>1</v>
      </c>
      <c r="AF178" s="12" t="s">
        <v>181</v>
      </c>
      <c r="AG178" s="12" t="s">
        <v>181</v>
      </c>
      <c r="AH178" s="12" t="s">
        <v>181</v>
      </c>
      <c r="AI178" s="12" t="s">
        <v>181</v>
      </c>
      <c r="AJ178" s="12" t="s">
        <v>181</v>
      </c>
      <c r="AK178" s="12" t="s">
        <v>49</v>
      </c>
      <c r="AL178" s="38"/>
      <c r="AM178" s="38" t="s">
        <v>181</v>
      </c>
      <c r="AN178" s="38" t="s">
        <v>49</v>
      </c>
      <c r="AO178" s="107" t="s">
        <v>808</v>
      </c>
      <c r="AP178" s="38" t="s">
        <v>49</v>
      </c>
      <c r="AQ178" s="107" t="s">
        <v>806</v>
      </c>
      <c r="AR178" s="38" t="s">
        <v>49</v>
      </c>
      <c r="AS178" s="107" t="s">
        <v>807</v>
      </c>
      <c r="AT178" s="107"/>
    </row>
    <row r="179" spans="1:138" s="108" customFormat="1" ht="180.75" thickBot="1" x14ac:dyDescent="0.3">
      <c r="A179" s="14">
        <v>201</v>
      </c>
      <c r="B179" s="10" t="s">
        <v>361</v>
      </c>
      <c r="C179" s="10" t="s">
        <v>359</v>
      </c>
      <c r="D179" s="17" t="s">
        <v>342</v>
      </c>
      <c r="E179" s="17" t="s">
        <v>88</v>
      </c>
      <c r="F179" s="12">
        <v>3110202</v>
      </c>
      <c r="G179" s="97" t="s">
        <v>350</v>
      </c>
      <c r="H179" s="12" t="s">
        <v>196</v>
      </c>
      <c r="I179" s="99" t="s">
        <v>100</v>
      </c>
      <c r="J179" s="100" t="s">
        <v>379</v>
      </c>
      <c r="K179" s="98" t="s">
        <v>110</v>
      </c>
      <c r="L179" s="98" t="s">
        <v>89</v>
      </c>
      <c r="M179" s="98" t="s">
        <v>110</v>
      </c>
      <c r="N179" s="101" t="s">
        <v>233</v>
      </c>
      <c r="O179" s="102" t="s">
        <v>334</v>
      </c>
      <c r="P179" s="103">
        <v>45764</v>
      </c>
      <c r="Q179" s="126">
        <v>45764</v>
      </c>
      <c r="R179" s="104" t="s">
        <v>233</v>
      </c>
      <c r="S179" s="113" t="s">
        <v>233</v>
      </c>
      <c r="T179" s="38"/>
      <c r="U179" s="12" t="s">
        <v>75</v>
      </c>
      <c r="V179" s="12" t="s">
        <v>181</v>
      </c>
      <c r="W179" s="16" t="s">
        <v>233</v>
      </c>
      <c r="X179" s="16">
        <v>0</v>
      </c>
      <c r="Y179" s="113" t="s">
        <v>233</v>
      </c>
      <c r="Z179" s="116" t="s">
        <v>233</v>
      </c>
      <c r="AA179" s="113" t="s">
        <v>233</v>
      </c>
      <c r="AB179" s="16">
        <v>0</v>
      </c>
      <c r="AC179" s="115" t="s">
        <v>233</v>
      </c>
      <c r="AD179" s="14" t="s">
        <v>50</v>
      </c>
      <c r="AE179" s="114" t="s">
        <v>233</v>
      </c>
      <c r="AF179" s="12" t="s">
        <v>181</v>
      </c>
      <c r="AG179" s="12" t="s">
        <v>181</v>
      </c>
      <c r="AH179" s="12" t="s">
        <v>181</v>
      </c>
      <c r="AI179" s="12" t="s">
        <v>181</v>
      </c>
      <c r="AJ179" s="12" t="s">
        <v>181</v>
      </c>
      <c r="AK179" s="12" t="s">
        <v>49</v>
      </c>
      <c r="AL179" s="38"/>
      <c r="AM179" s="38" t="s">
        <v>181</v>
      </c>
      <c r="AN179" s="38" t="s">
        <v>49</v>
      </c>
      <c r="AO179" s="107" t="s">
        <v>808</v>
      </c>
      <c r="AP179" s="38" t="s">
        <v>49</v>
      </c>
      <c r="AQ179" s="107" t="s">
        <v>806</v>
      </c>
      <c r="AR179" s="38" t="s">
        <v>49</v>
      </c>
      <c r="AS179" s="107" t="s">
        <v>807</v>
      </c>
      <c r="AT179" s="107"/>
    </row>
    <row r="180" spans="1:138" s="108" customFormat="1" ht="140.1" customHeight="1" thickBot="1" x14ac:dyDescent="0.3">
      <c r="A180" s="14">
        <v>202</v>
      </c>
      <c r="B180" s="10" t="s">
        <v>360</v>
      </c>
      <c r="C180" s="10" t="s">
        <v>374</v>
      </c>
      <c r="D180" s="17" t="s">
        <v>454</v>
      </c>
      <c r="E180" s="17" t="s">
        <v>385</v>
      </c>
      <c r="F180" s="12">
        <v>3112299</v>
      </c>
      <c r="G180" s="97" t="s">
        <v>349</v>
      </c>
      <c r="H180" s="12" t="s">
        <v>196</v>
      </c>
      <c r="I180" s="99" t="s">
        <v>100</v>
      </c>
      <c r="J180" s="100" t="s">
        <v>381</v>
      </c>
      <c r="K180" s="98" t="s">
        <v>127</v>
      </c>
      <c r="L180" s="98" t="s">
        <v>250</v>
      </c>
      <c r="M180" s="98" t="s">
        <v>127</v>
      </c>
      <c r="N180" s="101" t="s">
        <v>233</v>
      </c>
      <c r="O180" s="102" t="s">
        <v>820</v>
      </c>
      <c r="P180" s="103">
        <v>45891</v>
      </c>
      <c r="Q180" s="126">
        <v>45891</v>
      </c>
      <c r="R180" s="104" t="s">
        <v>233</v>
      </c>
      <c r="S180" s="113" t="s">
        <v>233</v>
      </c>
      <c r="T180" s="38"/>
      <c r="U180" s="12" t="s">
        <v>75</v>
      </c>
      <c r="V180" s="98" t="s">
        <v>376</v>
      </c>
      <c r="W180" s="16" t="s">
        <v>233</v>
      </c>
      <c r="X180" s="16">
        <v>0</v>
      </c>
      <c r="Y180" s="113" t="s">
        <v>233</v>
      </c>
      <c r="Z180" s="116" t="s">
        <v>233</v>
      </c>
      <c r="AA180" s="113" t="s">
        <v>233</v>
      </c>
      <c r="AB180" s="16">
        <v>0</v>
      </c>
      <c r="AC180" s="115" t="s">
        <v>233</v>
      </c>
      <c r="AD180" s="14" t="s">
        <v>50</v>
      </c>
      <c r="AE180" s="114" t="s">
        <v>233</v>
      </c>
      <c r="AF180" s="12" t="s">
        <v>181</v>
      </c>
      <c r="AG180" s="12" t="s">
        <v>181</v>
      </c>
      <c r="AH180" s="12" t="s">
        <v>181</v>
      </c>
      <c r="AI180" s="12" t="s">
        <v>181</v>
      </c>
      <c r="AJ180" s="12" t="s">
        <v>181</v>
      </c>
      <c r="AK180" s="12" t="s">
        <v>49</v>
      </c>
      <c r="AL180" s="38"/>
      <c r="AM180" s="38" t="s">
        <v>181</v>
      </c>
      <c r="AN180" s="38" t="s">
        <v>49</v>
      </c>
      <c r="AO180" s="107" t="s">
        <v>808</v>
      </c>
      <c r="AP180" s="38" t="s">
        <v>49</v>
      </c>
      <c r="AQ180" s="107" t="s">
        <v>806</v>
      </c>
      <c r="AR180" s="38" t="s">
        <v>49</v>
      </c>
      <c r="AS180" s="107" t="s">
        <v>807</v>
      </c>
      <c r="AT180" s="107"/>
    </row>
    <row r="181" spans="1:138" s="108" customFormat="1" ht="180.75" thickBot="1" x14ac:dyDescent="0.3">
      <c r="A181" s="14">
        <v>203</v>
      </c>
      <c r="B181" s="17" t="s">
        <v>362</v>
      </c>
      <c r="C181" s="17" t="s">
        <v>365</v>
      </c>
      <c r="D181" s="17" t="s">
        <v>340</v>
      </c>
      <c r="E181" s="17" t="s">
        <v>336</v>
      </c>
      <c r="F181" s="12">
        <v>3110202</v>
      </c>
      <c r="G181" s="97" t="s">
        <v>350</v>
      </c>
      <c r="H181" s="12" t="s">
        <v>196</v>
      </c>
      <c r="I181" s="99" t="s">
        <v>100</v>
      </c>
      <c r="J181" s="100" t="s">
        <v>380</v>
      </c>
      <c r="K181" s="98" t="s">
        <v>229</v>
      </c>
      <c r="L181" s="98" t="s">
        <v>229</v>
      </c>
      <c r="M181" s="98" t="s">
        <v>229</v>
      </c>
      <c r="N181" s="101" t="s">
        <v>233</v>
      </c>
      <c r="O181" s="102" t="s">
        <v>251</v>
      </c>
      <c r="P181" s="103">
        <v>42762</v>
      </c>
      <c r="Q181" s="126">
        <v>42762</v>
      </c>
      <c r="R181" s="104">
        <v>2500000</v>
      </c>
      <c r="S181" s="19">
        <v>2500000</v>
      </c>
      <c r="T181" s="15"/>
      <c r="U181" s="12" t="s">
        <v>75</v>
      </c>
      <c r="V181" s="12" t="s">
        <v>181</v>
      </c>
      <c r="W181" s="16">
        <v>2500000</v>
      </c>
      <c r="X181" s="16">
        <v>0</v>
      </c>
      <c r="Y181" s="16">
        <f t="shared" si="15"/>
        <v>2500000</v>
      </c>
      <c r="Z181" s="105">
        <f t="shared" si="12"/>
        <v>1</v>
      </c>
      <c r="AA181" s="16">
        <v>2499714</v>
      </c>
      <c r="AB181" s="16">
        <v>0</v>
      </c>
      <c r="AC181" s="69">
        <f t="shared" ref="AC181" si="17">S181-Y181</f>
        <v>0</v>
      </c>
      <c r="AD181" s="14" t="s">
        <v>50</v>
      </c>
      <c r="AE181" s="106">
        <f t="shared" si="16"/>
        <v>0.99988560000000004</v>
      </c>
      <c r="AF181" s="12" t="s">
        <v>181</v>
      </c>
      <c r="AG181" s="12" t="s">
        <v>181</v>
      </c>
      <c r="AH181" s="12" t="s">
        <v>181</v>
      </c>
      <c r="AI181" s="12" t="s">
        <v>181</v>
      </c>
      <c r="AJ181" s="12" t="s">
        <v>181</v>
      </c>
      <c r="AK181" s="12" t="s">
        <v>49</v>
      </c>
      <c r="AL181" s="38"/>
      <c r="AM181" s="38" t="s">
        <v>181</v>
      </c>
      <c r="AN181" s="38" t="s">
        <v>49</v>
      </c>
      <c r="AO181" s="107" t="s">
        <v>808</v>
      </c>
      <c r="AP181" s="38" t="s">
        <v>49</v>
      </c>
      <c r="AQ181" s="107" t="s">
        <v>806</v>
      </c>
      <c r="AR181" s="38" t="s">
        <v>49</v>
      </c>
      <c r="AS181" s="107" t="s">
        <v>807</v>
      </c>
      <c r="AT181" s="107"/>
    </row>
    <row r="182" spans="1:138" s="108" customFormat="1" ht="180.75" thickBot="1" x14ac:dyDescent="0.3">
      <c r="A182" s="14">
        <v>204</v>
      </c>
      <c r="B182" s="10" t="s">
        <v>363</v>
      </c>
      <c r="C182" s="17" t="s">
        <v>371</v>
      </c>
      <c r="D182" s="17" t="s">
        <v>347</v>
      </c>
      <c r="E182" s="17" t="s">
        <v>348</v>
      </c>
      <c r="F182" s="12">
        <v>3110202</v>
      </c>
      <c r="G182" s="97" t="s">
        <v>350</v>
      </c>
      <c r="H182" s="12" t="s">
        <v>196</v>
      </c>
      <c r="I182" s="99" t="s">
        <v>100</v>
      </c>
      <c r="J182" s="100" t="s">
        <v>383</v>
      </c>
      <c r="K182" s="98" t="s">
        <v>136</v>
      </c>
      <c r="L182" s="98" t="s">
        <v>332</v>
      </c>
      <c r="M182" s="98" t="s">
        <v>333</v>
      </c>
      <c r="N182" s="101" t="s">
        <v>233</v>
      </c>
      <c r="O182" s="102" t="s">
        <v>143</v>
      </c>
      <c r="P182" s="103">
        <v>45071</v>
      </c>
      <c r="Q182" s="126">
        <v>45071</v>
      </c>
      <c r="R182" s="104" t="s">
        <v>233</v>
      </c>
      <c r="S182" s="113" t="s">
        <v>233</v>
      </c>
      <c r="T182" s="38"/>
      <c r="U182" s="12" t="s">
        <v>75</v>
      </c>
      <c r="V182" s="12" t="s">
        <v>181</v>
      </c>
      <c r="W182" s="16" t="s">
        <v>233</v>
      </c>
      <c r="X182" s="16">
        <v>0</v>
      </c>
      <c r="Y182" s="113" t="s">
        <v>233</v>
      </c>
      <c r="Z182" s="116" t="s">
        <v>233</v>
      </c>
      <c r="AA182" s="113" t="s">
        <v>233</v>
      </c>
      <c r="AB182" s="16">
        <v>0</v>
      </c>
      <c r="AC182" s="115" t="s">
        <v>233</v>
      </c>
      <c r="AD182" s="14" t="s">
        <v>50</v>
      </c>
      <c r="AE182" s="114" t="s">
        <v>233</v>
      </c>
      <c r="AF182" s="12" t="s">
        <v>181</v>
      </c>
      <c r="AG182" s="12" t="s">
        <v>181</v>
      </c>
      <c r="AH182" s="12" t="s">
        <v>181</v>
      </c>
      <c r="AI182" s="12" t="s">
        <v>181</v>
      </c>
      <c r="AJ182" s="12" t="s">
        <v>181</v>
      </c>
      <c r="AK182" s="12" t="s">
        <v>49</v>
      </c>
      <c r="AL182" s="38"/>
      <c r="AM182" s="38" t="s">
        <v>181</v>
      </c>
      <c r="AN182" s="38" t="s">
        <v>49</v>
      </c>
      <c r="AO182" s="107" t="s">
        <v>808</v>
      </c>
      <c r="AP182" s="38" t="s">
        <v>49</v>
      </c>
      <c r="AQ182" s="107" t="s">
        <v>806</v>
      </c>
      <c r="AR182" s="38" t="s">
        <v>49</v>
      </c>
      <c r="AS182" s="107" t="s">
        <v>807</v>
      </c>
      <c r="AT182" s="107"/>
    </row>
    <row r="183" spans="1:138" s="108" customFormat="1" ht="180.75" thickBot="1" x14ac:dyDescent="0.3">
      <c r="A183" s="14">
        <v>205</v>
      </c>
      <c r="B183" s="10" t="s">
        <v>375</v>
      </c>
      <c r="C183" s="10" t="s">
        <v>375</v>
      </c>
      <c r="D183" s="17" t="s">
        <v>454</v>
      </c>
      <c r="E183" s="17" t="s">
        <v>384</v>
      </c>
      <c r="F183" s="12">
        <v>3110202</v>
      </c>
      <c r="G183" s="97" t="s">
        <v>350</v>
      </c>
      <c r="H183" s="12" t="s">
        <v>196</v>
      </c>
      <c r="I183" s="99" t="s">
        <v>100</v>
      </c>
      <c r="J183" s="100" t="s">
        <v>381</v>
      </c>
      <c r="K183" s="98" t="s">
        <v>127</v>
      </c>
      <c r="L183" s="98" t="s">
        <v>250</v>
      </c>
      <c r="M183" s="98" t="s">
        <v>127</v>
      </c>
      <c r="N183" s="101" t="s">
        <v>233</v>
      </c>
      <c r="O183" s="102" t="s">
        <v>251</v>
      </c>
      <c r="P183" s="103">
        <v>42762</v>
      </c>
      <c r="Q183" s="126">
        <v>42762</v>
      </c>
      <c r="R183" s="104" t="s">
        <v>233</v>
      </c>
      <c r="S183" s="113" t="s">
        <v>233</v>
      </c>
      <c r="T183" s="38"/>
      <c r="U183" s="12" t="s">
        <v>75</v>
      </c>
      <c r="V183" s="98" t="s">
        <v>376</v>
      </c>
      <c r="W183" s="16" t="s">
        <v>233</v>
      </c>
      <c r="X183" s="16">
        <v>0</v>
      </c>
      <c r="Y183" s="113" t="s">
        <v>233</v>
      </c>
      <c r="Z183" s="116" t="s">
        <v>233</v>
      </c>
      <c r="AA183" s="113" t="s">
        <v>233</v>
      </c>
      <c r="AB183" s="16">
        <v>0</v>
      </c>
      <c r="AC183" s="115" t="s">
        <v>233</v>
      </c>
      <c r="AD183" s="14" t="s">
        <v>50</v>
      </c>
      <c r="AE183" s="114" t="s">
        <v>233</v>
      </c>
      <c r="AF183" s="12" t="s">
        <v>181</v>
      </c>
      <c r="AG183" s="12" t="s">
        <v>181</v>
      </c>
      <c r="AH183" s="12" t="s">
        <v>181</v>
      </c>
      <c r="AI183" s="12" t="s">
        <v>181</v>
      </c>
      <c r="AJ183" s="12" t="s">
        <v>181</v>
      </c>
      <c r="AK183" s="12" t="s">
        <v>49</v>
      </c>
      <c r="AL183" s="38"/>
      <c r="AM183" s="38" t="s">
        <v>181</v>
      </c>
      <c r="AN183" s="38" t="s">
        <v>49</v>
      </c>
      <c r="AO183" s="107" t="s">
        <v>808</v>
      </c>
      <c r="AP183" s="38" t="s">
        <v>49</v>
      </c>
      <c r="AQ183" s="107" t="s">
        <v>806</v>
      </c>
      <c r="AR183" s="38" t="s">
        <v>49</v>
      </c>
      <c r="AS183" s="107" t="s">
        <v>807</v>
      </c>
      <c r="AT183" s="107"/>
    </row>
    <row r="184" spans="1:138" s="108" customFormat="1" ht="180.75" thickBot="1" x14ac:dyDescent="0.3">
      <c r="A184" s="14">
        <v>206</v>
      </c>
      <c r="B184" s="10" t="s">
        <v>373</v>
      </c>
      <c r="C184" s="10" t="s">
        <v>234</v>
      </c>
      <c r="D184" s="10" t="s">
        <v>341</v>
      </c>
      <c r="E184" s="17" t="s">
        <v>428</v>
      </c>
      <c r="F184" s="13">
        <v>3112299</v>
      </c>
      <c r="G184" s="17" t="s">
        <v>349</v>
      </c>
      <c r="H184" s="14" t="s">
        <v>196</v>
      </c>
      <c r="I184" s="22" t="s">
        <v>100</v>
      </c>
      <c r="J184" s="100" t="s">
        <v>393</v>
      </c>
      <c r="K184" s="98" t="s">
        <v>229</v>
      </c>
      <c r="L184" s="98" t="s">
        <v>229</v>
      </c>
      <c r="M184" s="98" t="s">
        <v>229</v>
      </c>
      <c r="N184" s="101" t="s">
        <v>233</v>
      </c>
      <c r="O184" s="102" t="s">
        <v>145</v>
      </c>
      <c r="P184" s="103">
        <v>44729</v>
      </c>
      <c r="Q184" s="126">
        <v>44729</v>
      </c>
      <c r="R184" s="104">
        <v>9300000</v>
      </c>
      <c r="S184" s="16">
        <v>9300000</v>
      </c>
      <c r="T184" s="38"/>
      <c r="U184" s="12" t="s">
        <v>75</v>
      </c>
      <c r="V184" s="12" t="s">
        <v>181</v>
      </c>
      <c r="W184" s="16">
        <v>9300000</v>
      </c>
      <c r="X184" s="16">
        <v>0</v>
      </c>
      <c r="Y184" s="16">
        <f t="shared" si="15"/>
        <v>9300000</v>
      </c>
      <c r="Z184" s="105">
        <f t="shared" si="12"/>
        <v>1</v>
      </c>
      <c r="AA184" s="16">
        <v>9300000</v>
      </c>
      <c r="AB184" s="16">
        <v>0</v>
      </c>
      <c r="AC184" s="69">
        <f t="shared" si="13"/>
        <v>0</v>
      </c>
      <c r="AD184" s="14" t="s">
        <v>50</v>
      </c>
      <c r="AE184" s="106">
        <f t="shared" si="16"/>
        <v>1</v>
      </c>
      <c r="AF184" s="12" t="s">
        <v>181</v>
      </c>
      <c r="AG184" s="12" t="s">
        <v>181</v>
      </c>
      <c r="AH184" s="12" t="s">
        <v>181</v>
      </c>
      <c r="AI184" s="12" t="s">
        <v>181</v>
      </c>
      <c r="AJ184" s="12" t="s">
        <v>181</v>
      </c>
      <c r="AK184" s="12" t="s">
        <v>49</v>
      </c>
      <c r="AL184" s="38"/>
      <c r="AM184" s="38" t="s">
        <v>181</v>
      </c>
      <c r="AN184" s="38" t="s">
        <v>49</v>
      </c>
      <c r="AO184" s="107" t="s">
        <v>808</v>
      </c>
      <c r="AP184" s="38" t="s">
        <v>49</v>
      </c>
      <c r="AQ184" s="107" t="s">
        <v>806</v>
      </c>
      <c r="AR184" s="38" t="s">
        <v>49</v>
      </c>
      <c r="AS184" s="107" t="s">
        <v>807</v>
      </c>
      <c r="AT184" s="107"/>
    </row>
    <row r="185" spans="1:138" s="15" customFormat="1" ht="180.75" thickBot="1" x14ac:dyDescent="0.3">
      <c r="A185" s="14">
        <v>207</v>
      </c>
      <c r="B185" s="10" t="s">
        <v>395</v>
      </c>
      <c r="C185" s="10" t="s">
        <v>245</v>
      </c>
      <c r="D185" s="10" t="s">
        <v>396</v>
      </c>
      <c r="E185" s="17" t="s">
        <v>245</v>
      </c>
      <c r="F185" s="14">
        <v>3110402</v>
      </c>
      <c r="G185" s="17" t="s">
        <v>410</v>
      </c>
      <c r="H185" s="14" t="s">
        <v>196</v>
      </c>
      <c r="I185" s="22" t="s">
        <v>100</v>
      </c>
      <c r="J185" s="18" t="s">
        <v>393</v>
      </c>
      <c r="K185" s="13" t="s">
        <v>295</v>
      </c>
      <c r="L185" s="13" t="s">
        <v>296</v>
      </c>
      <c r="M185" s="13" t="s">
        <v>295</v>
      </c>
      <c r="N185" s="118" t="s">
        <v>233</v>
      </c>
      <c r="O185" s="102" t="s">
        <v>591</v>
      </c>
      <c r="P185" s="103">
        <v>43187</v>
      </c>
      <c r="Q185" s="51">
        <v>43187</v>
      </c>
      <c r="R185" s="104">
        <v>6199620</v>
      </c>
      <c r="S185" s="19">
        <v>6199620</v>
      </c>
      <c r="U185" s="12" t="s">
        <v>75</v>
      </c>
      <c r="V185" s="12" t="s">
        <v>181</v>
      </c>
      <c r="W185" s="16">
        <v>6199620</v>
      </c>
      <c r="X185" s="16">
        <v>0</v>
      </c>
      <c r="Y185" s="16">
        <f t="shared" si="15"/>
        <v>6199620</v>
      </c>
      <c r="Z185" s="105">
        <f t="shared" ref="Z185:Z209" si="18">Y185/S185</f>
        <v>1</v>
      </c>
      <c r="AA185" s="19">
        <v>6199620</v>
      </c>
      <c r="AB185" s="16">
        <v>0</v>
      </c>
      <c r="AC185" s="69">
        <f t="shared" si="13"/>
        <v>0</v>
      </c>
      <c r="AD185" s="14" t="s">
        <v>50</v>
      </c>
      <c r="AE185" s="106">
        <f t="shared" si="16"/>
        <v>1</v>
      </c>
      <c r="AF185" s="12" t="s">
        <v>181</v>
      </c>
      <c r="AG185" s="12" t="s">
        <v>181</v>
      </c>
      <c r="AH185" s="12" t="s">
        <v>181</v>
      </c>
      <c r="AI185" s="12" t="s">
        <v>181</v>
      </c>
      <c r="AJ185" s="12" t="s">
        <v>181</v>
      </c>
      <c r="AK185" s="12" t="s">
        <v>49</v>
      </c>
      <c r="AM185" s="38" t="s">
        <v>181</v>
      </c>
      <c r="AN185" s="38" t="s">
        <v>49</v>
      </c>
      <c r="AO185" s="107" t="s">
        <v>808</v>
      </c>
      <c r="AP185" s="38" t="s">
        <v>49</v>
      </c>
      <c r="AQ185" s="107" t="s">
        <v>806</v>
      </c>
      <c r="AR185" s="38" t="s">
        <v>49</v>
      </c>
      <c r="AS185" s="107" t="s">
        <v>807</v>
      </c>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19"/>
      <c r="BR185" s="119"/>
      <c r="BS185" s="119"/>
      <c r="BT185" s="119"/>
      <c r="BU185" s="119"/>
      <c r="BV185" s="119"/>
      <c r="BW185" s="119"/>
      <c r="BX185" s="119"/>
      <c r="BY185" s="119"/>
      <c r="BZ185" s="119"/>
      <c r="CA185" s="119"/>
      <c r="CB185" s="119"/>
      <c r="CC185" s="119"/>
      <c r="CD185" s="119"/>
      <c r="CE185" s="119"/>
      <c r="CF185" s="119"/>
      <c r="CG185" s="119"/>
      <c r="CH185" s="119"/>
      <c r="CI185" s="119"/>
      <c r="CJ185" s="119"/>
      <c r="CK185" s="119"/>
      <c r="CL185" s="119"/>
      <c r="CM185" s="119"/>
      <c r="CN185" s="119"/>
      <c r="CO185" s="119"/>
      <c r="CP185" s="119"/>
      <c r="CQ185" s="119"/>
      <c r="CR185" s="119"/>
      <c r="CS185" s="119"/>
      <c r="CT185" s="119"/>
      <c r="CU185" s="119"/>
      <c r="CV185" s="119"/>
      <c r="CW185" s="119"/>
      <c r="CX185" s="119"/>
      <c r="CY185" s="119"/>
      <c r="CZ185" s="119"/>
      <c r="DA185" s="119"/>
      <c r="DB185" s="119"/>
      <c r="DC185" s="119"/>
      <c r="DD185" s="119"/>
      <c r="DE185" s="119"/>
      <c r="DF185" s="119"/>
      <c r="DG185" s="119"/>
      <c r="DH185" s="119"/>
      <c r="DI185" s="119"/>
      <c r="DJ185" s="119"/>
      <c r="DK185" s="119"/>
      <c r="DL185" s="119"/>
      <c r="DM185" s="119"/>
      <c r="DN185" s="119"/>
      <c r="DO185" s="119"/>
      <c r="DP185" s="119"/>
      <c r="DQ185" s="119"/>
      <c r="DR185" s="119"/>
      <c r="DS185" s="119"/>
      <c r="DT185" s="119"/>
      <c r="DU185" s="119"/>
      <c r="DV185" s="119"/>
      <c r="DW185" s="119"/>
      <c r="DX185" s="119"/>
      <c r="DY185" s="119"/>
      <c r="DZ185" s="119"/>
      <c r="EA185" s="119"/>
      <c r="EB185" s="119"/>
      <c r="EC185" s="119"/>
      <c r="ED185" s="119"/>
      <c r="EE185" s="119"/>
      <c r="EF185" s="119"/>
      <c r="EG185" s="119"/>
      <c r="EH185" s="119"/>
    </row>
    <row r="186" spans="1:138" s="15" customFormat="1" ht="180.75" thickBot="1" x14ac:dyDescent="0.3">
      <c r="A186" s="14">
        <v>208</v>
      </c>
      <c r="B186" s="10" t="s">
        <v>394</v>
      </c>
      <c r="C186" s="10" t="s">
        <v>389</v>
      </c>
      <c r="D186" s="10" t="s">
        <v>396</v>
      </c>
      <c r="E186" s="17" t="s">
        <v>411</v>
      </c>
      <c r="F186" s="14">
        <v>3110402</v>
      </c>
      <c r="G186" s="17" t="s">
        <v>410</v>
      </c>
      <c r="H186" s="14" t="s">
        <v>196</v>
      </c>
      <c r="I186" s="22" t="s">
        <v>100</v>
      </c>
      <c r="J186" s="18" t="s">
        <v>392</v>
      </c>
      <c r="K186" s="13" t="s">
        <v>295</v>
      </c>
      <c r="L186" s="13" t="s">
        <v>296</v>
      </c>
      <c r="M186" s="13" t="s">
        <v>295</v>
      </c>
      <c r="N186" s="118" t="s">
        <v>233</v>
      </c>
      <c r="O186" s="102" t="s">
        <v>334</v>
      </c>
      <c r="P186" s="103">
        <v>45701</v>
      </c>
      <c r="Q186" s="51">
        <v>45701</v>
      </c>
      <c r="R186" s="104">
        <v>9674469</v>
      </c>
      <c r="S186" s="19">
        <v>9674469</v>
      </c>
      <c r="U186" s="12" t="s">
        <v>75</v>
      </c>
      <c r="V186" s="12" t="s">
        <v>181</v>
      </c>
      <c r="W186" s="16">
        <v>9674469</v>
      </c>
      <c r="X186" s="16">
        <v>0</v>
      </c>
      <c r="Y186" s="16">
        <f t="shared" si="15"/>
        <v>9674469</v>
      </c>
      <c r="Z186" s="105">
        <f t="shared" si="18"/>
        <v>1</v>
      </c>
      <c r="AA186" s="19">
        <v>9674469</v>
      </c>
      <c r="AB186" s="16"/>
      <c r="AC186" s="69"/>
      <c r="AD186" s="14" t="s">
        <v>50</v>
      </c>
      <c r="AE186" s="106">
        <f t="shared" si="16"/>
        <v>1</v>
      </c>
      <c r="AF186" s="12" t="s">
        <v>181</v>
      </c>
      <c r="AG186" s="12" t="s">
        <v>181</v>
      </c>
      <c r="AH186" s="12" t="s">
        <v>181</v>
      </c>
      <c r="AI186" s="12" t="s">
        <v>181</v>
      </c>
      <c r="AJ186" s="12" t="s">
        <v>181</v>
      </c>
      <c r="AK186" s="12" t="s">
        <v>49</v>
      </c>
      <c r="AM186" s="38" t="s">
        <v>181</v>
      </c>
      <c r="AN186" s="38" t="s">
        <v>49</v>
      </c>
      <c r="AO186" s="107" t="s">
        <v>808</v>
      </c>
      <c r="AP186" s="38" t="s">
        <v>49</v>
      </c>
      <c r="AQ186" s="107" t="s">
        <v>806</v>
      </c>
      <c r="AR186" s="38" t="s">
        <v>49</v>
      </c>
      <c r="AS186" s="107" t="s">
        <v>807</v>
      </c>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19"/>
      <c r="BR186" s="119"/>
      <c r="BS186" s="119"/>
      <c r="BT186" s="119"/>
      <c r="BU186" s="119"/>
      <c r="BV186" s="119"/>
      <c r="BW186" s="119"/>
      <c r="BX186" s="119"/>
      <c r="BY186" s="119"/>
      <c r="BZ186" s="119"/>
      <c r="CA186" s="119"/>
      <c r="CB186" s="119"/>
      <c r="CC186" s="119"/>
      <c r="CD186" s="119"/>
      <c r="CE186" s="119"/>
      <c r="CF186" s="119"/>
      <c r="CG186" s="119"/>
      <c r="CH186" s="119"/>
      <c r="CI186" s="119"/>
      <c r="CJ186" s="119"/>
      <c r="CK186" s="119"/>
      <c r="CL186" s="119"/>
      <c r="CM186" s="119"/>
      <c r="CN186" s="119"/>
      <c r="CO186" s="119"/>
      <c r="CP186" s="119"/>
      <c r="CQ186" s="119"/>
      <c r="CR186" s="119"/>
      <c r="CS186" s="119"/>
      <c r="CT186" s="119"/>
      <c r="CU186" s="119"/>
      <c r="CV186" s="119"/>
      <c r="CW186" s="119"/>
      <c r="CX186" s="119"/>
      <c r="CY186" s="119"/>
      <c r="CZ186" s="119"/>
      <c r="DA186" s="119"/>
      <c r="DB186" s="119"/>
      <c r="DC186" s="119"/>
      <c r="DD186" s="119"/>
      <c r="DE186" s="119"/>
      <c r="DF186" s="119"/>
      <c r="DG186" s="119"/>
      <c r="DH186" s="119"/>
      <c r="DI186" s="119"/>
      <c r="DJ186" s="119"/>
      <c r="DK186" s="119"/>
      <c r="DL186" s="119"/>
      <c r="DM186" s="119"/>
      <c r="DN186" s="119"/>
      <c r="DO186" s="119"/>
      <c r="DP186" s="119"/>
      <c r="DQ186" s="119"/>
      <c r="DR186" s="119"/>
      <c r="DS186" s="119"/>
      <c r="DT186" s="119"/>
      <c r="DU186" s="119"/>
      <c r="DV186" s="119"/>
      <c r="DW186" s="119"/>
      <c r="DX186" s="119"/>
      <c r="DY186" s="119"/>
      <c r="DZ186" s="119"/>
      <c r="EA186" s="119"/>
      <c r="EB186" s="119"/>
      <c r="EC186" s="119"/>
      <c r="ED186" s="119"/>
      <c r="EE186" s="119"/>
      <c r="EF186" s="119"/>
      <c r="EG186" s="119"/>
      <c r="EH186" s="119"/>
    </row>
    <row r="187" spans="1:138" s="108" customFormat="1" ht="180.75" thickBot="1" x14ac:dyDescent="0.3">
      <c r="A187" s="14">
        <v>209</v>
      </c>
      <c r="B187" s="10" t="s">
        <v>207</v>
      </c>
      <c r="C187" s="10" t="s">
        <v>359</v>
      </c>
      <c r="D187" s="17" t="s">
        <v>342</v>
      </c>
      <c r="E187" s="17" t="s">
        <v>88</v>
      </c>
      <c r="F187" s="12">
        <v>3110202</v>
      </c>
      <c r="G187" s="97" t="s">
        <v>350</v>
      </c>
      <c r="H187" s="12" t="s">
        <v>196</v>
      </c>
      <c r="I187" s="99" t="s">
        <v>100</v>
      </c>
      <c r="J187" s="100" t="s">
        <v>386</v>
      </c>
      <c r="K187" s="98" t="s">
        <v>110</v>
      </c>
      <c r="L187" s="98" t="s">
        <v>89</v>
      </c>
      <c r="M187" s="98" t="s">
        <v>110</v>
      </c>
      <c r="N187" s="101" t="s">
        <v>233</v>
      </c>
      <c r="O187" s="102" t="s">
        <v>187</v>
      </c>
      <c r="P187" s="103">
        <v>41912</v>
      </c>
      <c r="Q187" s="126">
        <v>41912</v>
      </c>
      <c r="R187" s="104">
        <v>1808405.2</v>
      </c>
      <c r="S187" s="16">
        <v>1808405.2</v>
      </c>
      <c r="T187" s="38"/>
      <c r="U187" s="12" t="s">
        <v>75</v>
      </c>
      <c r="V187" s="12" t="s">
        <v>181</v>
      </c>
      <c r="W187" s="16">
        <v>1808405.2</v>
      </c>
      <c r="X187" s="16">
        <v>0</v>
      </c>
      <c r="Y187" s="16">
        <f t="shared" si="15"/>
        <v>1808405.2</v>
      </c>
      <c r="Z187" s="105">
        <f t="shared" si="18"/>
        <v>1</v>
      </c>
      <c r="AA187" s="16">
        <v>1808405.2</v>
      </c>
      <c r="AB187" s="16">
        <v>0</v>
      </c>
      <c r="AC187" s="69">
        <f t="shared" si="13"/>
        <v>0</v>
      </c>
      <c r="AD187" s="14" t="s">
        <v>50</v>
      </c>
      <c r="AE187" s="106">
        <f t="shared" si="16"/>
        <v>1</v>
      </c>
      <c r="AF187" s="12" t="s">
        <v>181</v>
      </c>
      <c r="AG187" s="12" t="s">
        <v>181</v>
      </c>
      <c r="AH187" s="12" t="s">
        <v>181</v>
      </c>
      <c r="AI187" s="12" t="s">
        <v>181</v>
      </c>
      <c r="AJ187" s="12" t="s">
        <v>181</v>
      </c>
      <c r="AK187" s="12" t="s">
        <v>49</v>
      </c>
      <c r="AL187" s="38"/>
      <c r="AM187" s="38" t="s">
        <v>181</v>
      </c>
      <c r="AN187" s="38" t="s">
        <v>49</v>
      </c>
      <c r="AO187" s="107" t="s">
        <v>808</v>
      </c>
      <c r="AP187" s="38" t="s">
        <v>49</v>
      </c>
      <c r="AQ187" s="107" t="s">
        <v>806</v>
      </c>
      <c r="AR187" s="38" t="s">
        <v>49</v>
      </c>
      <c r="AS187" s="107" t="s">
        <v>807</v>
      </c>
      <c r="AT187" s="107"/>
    </row>
    <row r="188" spans="1:138" s="108" customFormat="1" ht="180.75" thickBot="1" x14ac:dyDescent="0.3">
      <c r="A188" s="14">
        <v>210</v>
      </c>
      <c r="B188" s="10" t="s">
        <v>317</v>
      </c>
      <c r="C188" s="17" t="s">
        <v>372</v>
      </c>
      <c r="D188" s="17" t="s">
        <v>347</v>
      </c>
      <c r="E188" s="17" t="s">
        <v>348</v>
      </c>
      <c r="F188" s="12">
        <v>3110202</v>
      </c>
      <c r="G188" s="97" t="s">
        <v>350</v>
      </c>
      <c r="H188" s="12" t="s">
        <v>196</v>
      </c>
      <c r="I188" s="99" t="s">
        <v>100</v>
      </c>
      <c r="J188" s="100" t="s">
        <v>386</v>
      </c>
      <c r="K188" s="98" t="s">
        <v>136</v>
      </c>
      <c r="L188" s="98" t="s">
        <v>332</v>
      </c>
      <c r="M188" s="98" t="s">
        <v>333</v>
      </c>
      <c r="N188" s="101" t="s">
        <v>233</v>
      </c>
      <c r="O188" s="110" t="s">
        <v>233</v>
      </c>
      <c r="P188" s="103" t="s">
        <v>233</v>
      </c>
      <c r="Q188" s="112" t="s">
        <v>233</v>
      </c>
      <c r="R188" s="104" t="s">
        <v>233</v>
      </c>
      <c r="S188" s="113" t="s">
        <v>233</v>
      </c>
      <c r="T188" s="38"/>
      <c r="U188" s="12" t="s">
        <v>75</v>
      </c>
      <c r="V188" s="12" t="s">
        <v>181</v>
      </c>
      <c r="W188" s="16" t="s">
        <v>233</v>
      </c>
      <c r="X188" s="16">
        <v>0</v>
      </c>
      <c r="Y188" s="113" t="s">
        <v>233</v>
      </c>
      <c r="Z188" s="116" t="s">
        <v>233</v>
      </c>
      <c r="AA188" s="113" t="s">
        <v>233</v>
      </c>
      <c r="AB188" s="16">
        <v>0</v>
      </c>
      <c r="AC188" s="115" t="s">
        <v>233</v>
      </c>
      <c r="AD188" s="14" t="s">
        <v>50</v>
      </c>
      <c r="AE188" s="114" t="s">
        <v>233</v>
      </c>
      <c r="AF188" s="12" t="s">
        <v>181</v>
      </c>
      <c r="AG188" s="12" t="s">
        <v>181</v>
      </c>
      <c r="AH188" s="12" t="s">
        <v>181</v>
      </c>
      <c r="AI188" s="12" t="s">
        <v>181</v>
      </c>
      <c r="AJ188" s="12" t="s">
        <v>181</v>
      </c>
      <c r="AK188" s="12" t="s">
        <v>49</v>
      </c>
      <c r="AL188" s="38"/>
      <c r="AM188" s="38" t="s">
        <v>181</v>
      </c>
      <c r="AN188" s="38" t="s">
        <v>49</v>
      </c>
      <c r="AO188" s="107" t="s">
        <v>808</v>
      </c>
      <c r="AP188" s="38" t="s">
        <v>49</v>
      </c>
      <c r="AQ188" s="107" t="s">
        <v>806</v>
      </c>
      <c r="AR188" s="38" t="s">
        <v>49</v>
      </c>
      <c r="AS188" s="107" t="s">
        <v>807</v>
      </c>
      <c r="AT188" s="107"/>
    </row>
    <row r="189" spans="1:138" s="108" customFormat="1" ht="180.75" thickBot="1" x14ac:dyDescent="0.3">
      <c r="A189" s="14">
        <v>211</v>
      </c>
      <c r="B189" s="10" t="s">
        <v>317</v>
      </c>
      <c r="C189" s="17" t="s">
        <v>391</v>
      </c>
      <c r="D189" s="17" t="s">
        <v>347</v>
      </c>
      <c r="E189" s="17" t="s">
        <v>348</v>
      </c>
      <c r="F189" s="12">
        <v>3110302</v>
      </c>
      <c r="G189" s="97" t="s">
        <v>418</v>
      </c>
      <c r="H189" s="12" t="s">
        <v>196</v>
      </c>
      <c r="I189" s="99" t="s">
        <v>100</v>
      </c>
      <c r="J189" s="100" t="s">
        <v>386</v>
      </c>
      <c r="K189" s="98" t="s">
        <v>136</v>
      </c>
      <c r="L189" s="98" t="s">
        <v>332</v>
      </c>
      <c r="M189" s="98" t="s">
        <v>333</v>
      </c>
      <c r="N189" s="101" t="s">
        <v>233</v>
      </c>
      <c r="O189" s="102" t="s">
        <v>239</v>
      </c>
      <c r="P189" s="103">
        <v>45336</v>
      </c>
      <c r="Q189" s="126">
        <v>45336</v>
      </c>
      <c r="R189" s="104">
        <v>4000000</v>
      </c>
      <c r="S189" s="16">
        <v>4000000</v>
      </c>
      <c r="T189" s="38"/>
      <c r="U189" s="12" t="s">
        <v>75</v>
      </c>
      <c r="V189" s="12" t="s">
        <v>181</v>
      </c>
      <c r="W189" s="16">
        <v>4000000</v>
      </c>
      <c r="X189" s="16"/>
      <c r="Y189" s="16">
        <f t="shared" si="15"/>
        <v>4000000</v>
      </c>
      <c r="Z189" s="105">
        <f t="shared" si="18"/>
        <v>1</v>
      </c>
      <c r="AA189" s="16">
        <v>4000000</v>
      </c>
      <c r="AB189" s="16">
        <v>0</v>
      </c>
      <c r="AC189" s="69">
        <f t="shared" si="13"/>
        <v>0</v>
      </c>
      <c r="AD189" s="14" t="s">
        <v>50</v>
      </c>
      <c r="AE189" s="106">
        <f t="shared" si="16"/>
        <v>1</v>
      </c>
      <c r="AF189" s="12" t="s">
        <v>181</v>
      </c>
      <c r="AG189" s="12" t="s">
        <v>181</v>
      </c>
      <c r="AH189" s="12" t="s">
        <v>181</v>
      </c>
      <c r="AI189" s="12" t="s">
        <v>181</v>
      </c>
      <c r="AJ189" s="12" t="s">
        <v>181</v>
      </c>
      <c r="AK189" s="12" t="s">
        <v>49</v>
      </c>
      <c r="AL189" s="38"/>
      <c r="AM189" s="38" t="s">
        <v>181</v>
      </c>
      <c r="AN189" s="38" t="s">
        <v>49</v>
      </c>
      <c r="AO189" s="107" t="s">
        <v>808</v>
      </c>
      <c r="AP189" s="38" t="s">
        <v>49</v>
      </c>
      <c r="AQ189" s="107" t="s">
        <v>806</v>
      </c>
      <c r="AR189" s="38" t="s">
        <v>49</v>
      </c>
      <c r="AS189" s="107" t="s">
        <v>807</v>
      </c>
      <c r="AT189" s="107"/>
    </row>
    <row r="190" spans="1:138" s="108" customFormat="1" ht="180.75" thickBot="1" x14ac:dyDescent="0.3">
      <c r="A190" s="14">
        <v>212</v>
      </c>
      <c r="B190" s="10" t="s">
        <v>387</v>
      </c>
      <c r="C190" s="17" t="s">
        <v>390</v>
      </c>
      <c r="D190" s="17" t="s">
        <v>326</v>
      </c>
      <c r="E190" s="17" t="s">
        <v>367</v>
      </c>
      <c r="F190" s="12">
        <v>3110202</v>
      </c>
      <c r="G190" s="97" t="s">
        <v>350</v>
      </c>
      <c r="H190" s="12" t="s">
        <v>196</v>
      </c>
      <c r="I190" s="99" t="s">
        <v>100</v>
      </c>
      <c r="J190" s="100" t="s">
        <v>392</v>
      </c>
      <c r="K190" s="98" t="s">
        <v>110</v>
      </c>
      <c r="L190" s="98" t="s">
        <v>89</v>
      </c>
      <c r="M190" s="98" t="s">
        <v>110</v>
      </c>
      <c r="N190" s="101" t="s">
        <v>233</v>
      </c>
      <c r="O190" s="110" t="s">
        <v>233</v>
      </c>
      <c r="P190" s="103" t="s">
        <v>233</v>
      </c>
      <c r="Q190" s="112" t="s">
        <v>233</v>
      </c>
      <c r="R190" s="104" t="s">
        <v>233</v>
      </c>
      <c r="S190" s="113" t="s">
        <v>233</v>
      </c>
      <c r="T190" s="38"/>
      <c r="U190" s="12" t="s">
        <v>388</v>
      </c>
      <c r="V190" s="12" t="s">
        <v>388</v>
      </c>
      <c r="W190" s="16" t="s">
        <v>233</v>
      </c>
      <c r="X190" s="16"/>
      <c r="Y190" s="113" t="s">
        <v>233</v>
      </c>
      <c r="Z190" s="116" t="s">
        <v>233</v>
      </c>
      <c r="AA190" s="113" t="s">
        <v>233</v>
      </c>
      <c r="AB190" s="16">
        <v>0</v>
      </c>
      <c r="AC190" s="69"/>
      <c r="AD190" s="14" t="s">
        <v>50</v>
      </c>
      <c r="AE190" s="114" t="s">
        <v>233</v>
      </c>
      <c r="AF190" s="12" t="s">
        <v>181</v>
      </c>
      <c r="AG190" s="12" t="s">
        <v>181</v>
      </c>
      <c r="AH190" s="12" t="s">
        <v>181</v>
      </c>
      <c r="AI190" s="12" t="s">
        <v>181</v>
      </c>
      <c r="AJ190" s="12" t="s">
        <v>181</v>
      </c>
      <c r="AK190" s="12" t="s">
        <v>49</v>
      </c>
      <c r="AL190" s="38"/>
      <c r="AM190" s="38" t="s">
        <v>181</v>
      </c>
      <c r="AN190" s="38" t="s">
        <v>49</v>
      </c>
      <c r="AO190" s="107" t="s">
        <v>808</v>
      </c>
      <c r="AP190" s="38" t="s">
        <v>49</v>
      </c>
      <c r="AQ190" s="107" t="s">
        <v>806</v>
      </c>
      <c r="AR190" s="38" t="s">
        <v>49</v>
      </c>
      <c r="AS190" s="107" t="s">
        <v>807</v>
      </c>
      <c r="AT190" s="107"/>
    </row>
    <row r="191" spans="1:138" s="38" customFormat="1" ht="180.75" thickBot="1" x14ac:dyDescent="0.3">
      <c r="A191" s="14">
        <v>213</v>
      </c>
      <c r="B191" s="10" t="s">
        <v>324</v>
      </c>
      <c r="C191" s="10"/>
      <c r="D191" s="17" t="s">
        <v>413</v>
      </c>
      <c r="E191" s="17" t="s">
        <v>412</v>
      </c>
      <c r="F191" s="12">
        <v>3110202</v>
      </c>
      <c r="G191" s="97" t="s">
        <v>350</v>
      </c>
      <c r="H191" s="12" t="s">
        <v>196</v>
      </c>
      <c r="I191" s="99" t="s">
        <v>100</v>
      </c>
      <c r="J191" s="100" t="s">
        <v>401</v>
      </c>
      <c r="K191" s="98" t="s">
        <v>398</v>
      </c>
      <c r="L191" s="98" t="s">
        <v>399</v>
      </c>
      <c r="M191" s="98" t="s">
        <v>398</v>
      </c>
      <c r="N191" s="101" t="s">
        <v>233</v>
      </c>
      <c r="O191" s="102" t="s">
        <v>251</v>
      </c>
      <c r="P191" s="103">
        <v>42764</v>
      </c>
      <c r="Q191" s="126">
        <v>42764</v>
      </c>
      <c r="R191" s="104">
        <v>4998277.5999999996</v>
      </c>
      <c r="S191" s="16">
        <v>4998277.5999999996</v>
      </c>
      <c r="U191" s="12" t="s">
        <v>75</v>
      </c>
      <c r="V191" s="12" t="s">
        <v>181</v>
      </c>
      <c r="W191" s="16">
        <v>4998277.5999999996</v>
      </c>
      <c r="X191" s="16">
        <v>0</v>
      </c>
      <c r="Y191" s="16">
        <f t="shared" si="15"/>
        <v>4998277.5999999996</v>
      </c>
      <c r="Z191" s="105">
        <f t="shared" si="18"/>
        <v>1</v>
      </c>
      <c r="AA191" s="113" t="s">
        <v>233</v>
      </c>
      <c r="AB191" s="16">
        <v>0</v>
      </c>
      <c r="AC191" s="69">
        <f>S191-Y191</f>
        <v>0</v>
      </c>
      <c r="AD191" s="14" t="s">
        <v>50</v>
      </c>
      <c r="AE191" s="114" t="s">
        <v>233</v>
      </c>
      <c r="AF191" s="12" t="s">
        <v>181</v>
      </c>
      <c r="AG191" s="12" t="s">
        <v>181</v>
      </c>
      <c r="AH191" s="12" t="s">
        <v>181</v>
      </c>
      <c r="AI191" s="12" t="s">
        <v>181</v>
      </c>
      <c r="AJ191" s="12" t="s">
        <v>181</v>
      </c>
      <c r="AK191" s="12" t="s">
        <v>49</v>
      </c>
      <c r="AM191" s="38" t="s">
        <v>181</v>
      </c>
      <c r="AN191" s="38" t="s">
        <v>49</v>
      </c>
      <c r="AO191" s="107" t="s">
        <v>808</v>
      </c>
      <c r="AP191" s="38" t="s">
        <v>49</v>
      </c>
      <c r="AQ191" s="107" t="s">
        <v>806</v>
      </c>
      <c r="AR191" s="38" t="s">
        <v>49</v>
      </c>
      <c r="AS191" s="107" t="s">
        <v>807</v>
      </c>
      <c r="AT191" s="107"/>
      <c r="AU191" s="108"/>
      <c r="AV191" s="108"/>
      <c r="AW191" s="108"/>
      <c r="AX191" s="108"/>
      <c r="AY191" s="108"/>
      <c r="AZ191" s="108"/>
      <c r="BA191" s="108"/>
      <c r="BB191" s="108"/>
      <c r="BC191" s="108"/>
      <c r="BD191" s="108"/>
      <c r="BE191" s="108"/>
      <c r="BF191" s="108"/>
      <c r="BG191" s="108"/>
      <c r="BH191" s="108"/>
      <c r="BI191" s="108"/>
      <c r="BJ191" s="108"/>
      <c r="BK191" s="108"/>
      <c r="BL191" s="108"/>
      <c r="BM191" s="108"/>
      <c r="BN191" s="108"/>
      <c r="BO191" s="108"/>
      <c r="BP191" s="108"/>
      <c r="BQ191" s="108"/>
      <c r="BR191" s="108"/>
      <c r="BS191" s="108"/>
      <c r="BT191" s="108"/>
      <c r="BU191" s="108"/>
      <c r="BV191" s="108"/>
      <c r="BW191" s="108"/>
      <c r="BX191" s="108"/>
      <c r="BY191" s="108"/>
      <c r="BZ191" s="108"/>
      <c r="CA191" s="108"/>
      <c r="CB191" s="108"/>
      <c r="CC191" s="108"/>
      <c r="CD191" s="108"/>
      <c r="CE191" s="108"/>
      <c r="CF191" s="108"/>
      <c r="CG191" s="108"/>
      <c r="CH191" s="108"/>
      <c r="CI191" s="108"/>
      <c r="CJ191" s="108"/>
      <c r="CK191" s="108"/>
      <c r="CL191" s="108"/>
      <c r="CM191" s="108"/>
      <c r="CN191" s="108"/>
      <c r="CO191" s="108"/>
      <c r="CP191" s="108"/>
      <c r="CQ191" s="108"/>
      <c r="CR191" s="108"/>
      <c r="CS191" s="108"/>
      <c r="CT191" s="108"/>
      <c r="CU191" s="108"/>
      <c r="CV191" s="108"/>
      <c r="CW191" s="108"/>
      <c r="CX191" s="108"/>
      <c r="CY191" s="108"/>
      <c r="CZ191" s="108"/>
      <c r="DA191" s="108"/>
      <c r="DB191" s="108"/>
      <c r="DC191" s="108"/>
      <c r="DD191" s="108"/>
      <c r="DE191" s="108"/>
      <c r="DF191" s="108"/>
      <c r="DG191" s="108"/>
      <c r="DH191" s="108"/>
      <c r="DI191" s="108"/>
      <c r="DJ191" s="108"/>
      <c r="DK191" s="108"/>
      <c r="DL191" s="108"/>
      <c r="DM191" s="108"/>
      <c r="DN191" s="108"/>
      <c r="DO191" s="108"/>
      <c r="DP191" s="108"/>
      <c r="DQ191" s="108"/>
      <c r="DR191" s="108"/>
      <c r="DS191" s="108"/>
      <c r="DT191" s="108"/>
      <c r="DU191" s="108"/>
      <c r="DV191" s="108"/>
      <c r="DW191" s="108"/>
      <c r="DX191" s="108"/>
      <c r="DY191" s="108"/>
      <c r="DZ191" s="108"/>
      <c r="EA191" s="108"/>
      <c r="EB191" s="108"/>
      <c r="EC191" s="108"/>
      <c r="ED191" s="108"/>
      <c r="EE191" s="108"/>
      <c r="EF191" s="108"/>
      <c r="EG191" s="108"/>
      <c r="EH191" s="108"/>
    </row>
    <row r="192" spans="1:138" s="108" customFormat="1" ht="180.75" thickBot="1" x14ac:dyDescent="0.3">
      <c r="A192" s="14">
        <v>214</v>
      </c>
      <c r="B192" s="10" t="s">
        <v>107</v>
      </c>
      <c r="C192" s="10" t="s">
        <v>98</v>
      </c>
      <c r="D192" s="10" t="s">
        <v>501</v>
      </c>
      <c r="E192" s="17" t="s">
        <v>99</v>
      </c>
      <c r="F192" s="12">
        <v>3110202</v>
      </c>
      <c r="G192" s="97" t="s">
        <v>350</v>
      </c>
      <c r="H192" s="12" t="s">
        <v>196</v>
      </c>
      <c r="I192" s="99" t="s">
        <v>100</v>
      </c>
      <c r="J192" s="100" t="s">
        <v>401</v>
      </c>
      <c r="K192" s="98" t="s">
        <v>300</v>
      </c>
      <c r="L192" s="98" t="s">
        <v>419</v>
      </c>
      <c r="M192" s="98" t="s">
        <v>300</v>
      </c>
      <c r="N192" s="101" t="s">
        <v>233</v>
      </c>
      <c r="O192" s="102" t="s">
        <v>334</v>
      </c>
      <c r="P192" s="103">
        <v>45678</v>
      </c>
      <c r="Q192" s="126">
        <v>45678</v>
      </c>
      <c r="R192" s="104">
        <v>1490078</v>
      </c>
      <c r="S192" s="16">
        <v>1490078</v>
      </c>
      <c r="T192" s="38"/>
      <c r="U192" s="12" t="s">
        <v>75</v>
      </c>
      <c r="V192" s="12" t="s">
        <v>181</v>
      </c>
      <c r="W192" s="16">
        <v>1490078</v>
      </c>
      <c r="X192" s="16">
        <v>0</v>
      </c>
      <c r="Y192" s="16">
        <f t="shared" si="15"/>
        <v>1490078</v>
      </c>
      <c r="Z192" s="105">
        <f t="shared" si="18"/>
        <v>1</v>
      </c>
      <c r="AA192" s="16">
        <v>1490078</v>
      </c>
      <c r="AB192" s="16">
        <v>0</v>
      </c>
      <c r="AC192" s="69">
        <f>S192-Y192</f>
        <v>0</v>
      </c>
      <c r="AD192" s="14" t="s">
        <v>50</v>
      </c>
      <c r="AE192" s="106">
        <f t="shared" si="16"/>
        <v>1</v>
      </c>
      <c r="AF192" s="12" t="s">
        <v>181</v>
      </c>
      <c r="AG192" s="12" t="s">
        <v>181</v>
      </c>
      <c r="AH192" s="12" t="s">
        <v>181</v>
      </c>
      <c r="AI192" s="12" t="s">
        <v>181</v>
      </c>
      <c r="AJ192" s="12" t="s">
        <v>181</v>
      </c>
      <c r="AK192" s="12" t="s">
        <v>49</v>
      </c>
      <c r="AL192" s="38"/>
      <c r="AM192" s="38" t="s">
        <v>181</v>
      </c>
      <c r="AN192" s="38" t="s">
        <v>49</v>
      </c>
      <c r="AO192" s="107" t="s">
        <v>808</v>
      </c>
      <c r="AP192" s="38" t="s">
        <v>49</v>
      </c>
      <c r="AQ192" s="107" t="s">
        <v>806</v>
      </c>
      <c r="AR192" s="38" t="s">
        <v>49</v>
      </c>
      <c r="AS192" s="107" t="s">
        <v>807</v>
      </c>
      <c r="AT192" s="107"/>
    </row>
    <row r="193" spans="1:138" s="38" customFormat="1" ht="180.75" thickBot="1" x14ac:dyDescent="0.3">
      <c r="A193" s="14">
        <v>215</v>
      </c>
      <c r="B193" s="17" t="s">
        <v>281</v>
      </c>
      <c r="C193" s="17" t="s">
        <v>281</v>
      </c>
      <c r="D193" s="17" t="s">
        <v>327</v>
      </c>
      <c r="E193" s="17" t="s">
        <v>320</v>
      </c>
      <c r="F193" s="12">
        <v>3110202</v>
      </c>
      <c r="G193" s="97" t="s">
        <v>350</v>
      </c>
      <c r="H193" s="12" t="s">
        <v>196</v>
      </c>
      <c r="I193" s="99" t="s">
        <v>100</v>
      </c>
      <c r="J193" s="100" t="s">
        <v>401</v>
      </c>
      <c r="K193" s="98" t="s">
        <v>297</v>
      </c>
      <c r="L193" s="98" t="s">
        <v>286</v>
      </c>
      <c r="M193" s="98" t="s">
        <v>297</v>
      </c>
      <c r="N193" s="101" t="s">
        <v>233</v>
      </c>
      <c r="O193" s="102" t="s">
        <v>147</v>
      </c>
      <c r="P193" s="103">
        <v>43404</v>
      </c>
      <c r="Q193" s="109">
        <v>43404</v>
      </c>
      <c r="R193" s="104">
        <v>1670951</v>
      </c>
      <c r="S193" s="69">
        <v>1670951</v>
      </c>
      <c r="U193" s="12" t="s">
        <v>75</v>
      </c>
      <c r="V193" s="12" t="s">
        <v>181</v>
      </c>
      <c r="W193" s="16">
        <v>1670951</v>
      </c>
      <c r="X193" s="16">
        <v>0</v>
      </c>
      <c r="Y193" s="16">
        <f t="shared" si="15"/>
        <v>1670951</v>
      </c>
      <c r="Z193" s="105">
        <f t="shared" si="18"/>
        <v>1</v>
      </c>
      <c r="AA193" s="69">
        <v>1670951</v>
      </c>
      <c r="AB193" s="16">
        <v>0</v>
      </c>
      <c r="AC193" s="69">
        <f>S193-Y193</f>
        <v>0</v>
      </c>
      <c r="AD193" s="14" t="s">
        <v>50</v>
      </c>
      <c r="AE193" s="106">
        <f t="shared" si="16"/>
        <v>1</v>
      </c>
      <c r="AF193" s="12" t="s">
        <v>181</v>
      </c>
      <c r="AG193" s="12" t="s">
        <v>181</v>
      </c>
      <c r="AH193" s="12" t="s">
        <v>181</v>
      </c>
      <c r="AI193" s="12" t="s">
        <v>181</v>
      </c>
      <c r="AJ193" s="12" t="s">
        <v>181</v>
      </c>
      <c r="AK193" s="12" t="s">
        <v>49</v>
      </c>
      <c r="AM193" s="38" t="s">
        <v>181</v>
      </c>
      <c r="AN193" s="38" t="s">
        <v>49</v>
      </c>
      <c r="AO193" s="107" t="s">
        <v>808</v>
      </c>
      <c r="AP193" s="38" t="s">
        <v>49</v>
      </c>
      <c r="AQ193" s="107" t="s">
        <v>806</v>
      </c>
      <c r="AR193" s="38" t="s">
        <v>49</v>
      </c>
      <c r="AS193" s="107" t="s">
        <v>807</v>
      </c>
      <c r="AU193" s="108"/>
      <c r="AV193" s="108"/>
      <c r="AW193" s="108"/>
      <c r="AX193" s="108"/>
      <c r="AY193" s="108"/>
      <c r="AZ193" s="108"/>
      <c r="BA193" s="108"/>
      <c r="BB193" s="108"/>
      <c r="BC193" s="108"/>
      <c r="BD193" s="108"/>
      <c r="BE193" s="108"/>
      <c r="BF193" s="108"/>
      <c r="BG193" s="108"/>
      <c r="BH193" s="108"/>
      <c r="BI193" s="108"/>
      <c r="BJ193" s="108"/>
      <c r="BK193" s="108"/>
      <c r="BL193" s="108"/>
      <c r="BM193" s="108"/>
      <c r="BN193" s="108"/>
      <c r="BO193" s="108"/>
      <c r="BP193" s="108"/>
      <c r="BQ193" s="108"/>
      <c r="BR193" s="108"/>
      <c r="BS193" s="108"/>
      <c r="BT193" s="108"/>
      <c r="BU193" s="108"/>
      <c r="BV193" s="108"/>
      <c r="BW193" s="108"/>
      <c r="BX193" s="108"/>
      <c r="BY193" s="108"/>
      <c r="BZ193" s="108"/>
      <c r="CA193" s="108"/>
      <c r="CB193" s="108"/>
      <c r="CC193" s="108"/>
      <c r="CD193" s="108"/>
      <c r="CE193" s="108"/>
      <c r="CF193" s="108"/>
      <c r="CG193" s="108"/>
      <c r="CH193" s="108"/>
      <c r="CI193" s="108"/>
      <c r="CJ193" s="108"/>
      <c r="CK193" s="108"/>
      <c r="CL193" s="108"/>
      <c r="CM193" s="108"/>
      <c r="CN193" s="108"/>
      <c r="CO193" s="108"/>
      <c r="CP193" s="108"/>
      <c r="CQ193" s="108"/>
      <c r="CR193" s="108"/>
      <c r="CS193" s="108"/>
      <c r="CT193" s="108"/>
      <c r="CU193" s="108"/>
      <c r="CV193" s="108"/>
      <c r="CW193" s="108"/>
      <c r="CX193" s="108"/>
      <c r="CY193" s="108"/>
      <c r="CZ193" s="108"/>
      <c r="DA193" s="108"/>
      <c r="DB193" s="108"/>
      <c r="DC193" s="108"/>
      <c r="DD193" s="108"/>
      <c r="DE193" s="108"/>
      <c r="DF193" s="108"/>
      <c r="DG193" s="108"/>
      <c r="DH193" s="108"/>
      <c r="DI193" s="108"/>
      <c r="DJ193" s="108"/>
      <c r="DK193" s="108"/>
      <c r="DL193" s="108"/>
      <c r="DM193" s="108"/>
      <c r="DN193" s="108"/>
      <c r="DO193" s="108"/>
      <c r="DP193" s="108"/>
      <c r="DQ193" s="108"/>
      <c r="DR193" s="108"/>
      <c r="DS193" s="108"/>
      <c r="DT193" s="108"/>
      <c r="DU193" s="108"/>
      <c r="DV193" s="108"/>
      <c r="DW193" s="108"/>
      <c r="DX193" s="108"/>
      <c r="DY193" s="108"/>
      <c r="DZ193" s="108"/>
      <c r="EA193" s="108"/>
      <c r="EB193" s="108"/>
      <c r="EC193" s="108"/>
      <c r="ED193" s="108"/>
      <c r="EE193" s="108"/>
      <c r="EF193" s="108"/>
      <c r="EG193" s="108"/>
      <c r="EH193" s="108"/>
    </row>
    <row r="194" spans="1:138" s="38" customFormat="1" ht="180.75" thickBot="1" x14ac:dyDescent="0.3">
      <c r="A194" s="14">
        <v>216</v>
      </c>
      <c r="B194" s="17" t="s">
        <v>409</v>
      </c>
      <c r="C194" s="17" t="s">
        <v>415</v>
      </c>
      <c r="D194" s="10" t="s">
        <v>396</v>
      </c>
      <c r="E194" s="17" t="s">
        <v>411</v>
      </c>
      <c r="F194" s="12">
        <v>3110402</v>
      </c>
      <c r="G194" s="97" t="s">
        <v>410</v>
      </c>
      <c r="H194" s="12" t="s">
        <v>196</v>
      </c>
      <c r="I194" s="99" t="s">
        <v>100</v>
      </c>
      <c r="J194" s="100" t="s">
        <v>401</v>
      </c>
      <c r="K194" s="98" t="s">
        <v>295</v>
      </c>
      <c r="L194" s="98" t="s">
        <v>296</v>
      </c>
      <c r="M194" s="98" t="s">
        <v>295</v>
      </c>
      <c r="N194" s="101" t="s">
        <v>233</v>
      </c>
      <c r="O194" s="102" t="s">
        <v>239</v>
      </c>
      <c r="P194" s="103">
        <v>45464</v>
      </c>
      <c r="Q194" s="109">
        <v>45464</v>
      </c>
      <c r="R194" s="104">
        <v>13467948</v>
      </c>
      <c r="S194" s="69">
        <v>13467948</v>
      </c>
      <c r="U194" s="12" t="s">
        <v>75</v>
      </c>
      <c r="V194" s="12" t="s">
        <v>181</v>
      </c>
      <c r="W194" s="16">
        <v>13467948</v>
      </c>
      <c r="X194" s="16">
        <v>0</v>
      </c>
      <c r="Y194" s="16">
        <f t="shared" si="15"/>
        <v>13467948</v>
      </c>
      <c r="Z194" s="105">
        <f t="shared" si="18"/>
        <v>1</v>
      </c>
      <c r="AA194" s="69">
        <v>13467948</v>
      </c>
      <c r="AB194" s="16"/>
      <c r="AC194" s="69"/>
      <c r="AD194" s="14" t="s">
        <v>50</v>
      </c>
      <c r="AE194" s="106">
        <f t="shared" si="16"/>
        <v>1</v>
      </c>
      <c r="AF194" s="12" t="s">
        <v>181</v>
      </c>
      <c r="AG194" s="12" t="s">
        <v>181</v>
      </c>
      <c r="AH194" s="12" t="s">
        <v>181</v>
      </c>
      <c r="AI194" s="12" t="s">
        <v>181</v>
      </c>
      <c r="AJ194" s="12" t="s">
        <v>181</v>
      </c>
      <c r="AK194" s="12" t="s">
        <v>49</v>
      </c>
      <c r="AM194" s="38" t="s">
        <v>181</v>
      </c>
      <c r="AN194" s="38" t="s">
        <v>49</v>
      </c>
      <c r="AO194" s="107" t="s">
        <v>808</v>
      </c>
      <c r="AP194" s="38" t="s">
        <v>49</v>
      </c>
      <c r="AQ194" s="107" t="s">
        <v>806</v>
      </c>
      <c r="AR194" s="38" t="s">
        <v>49</v>
      </c>
      <c r="AS194" s="107" t="s">
        <v>807</v>
      </c>
      <c r="AU194" s="108"/>
      <c r="AV194" s="108"/>
      <c r="AW194" s="108"/>
      <c r="AX194" s="108"/>
      <c r="AY194" s="108"/>
      <c r="AZ194" s="108"/>
      <c r="BA194" s="108"/>
      <c r="BB194" s="108"/>
      <c r="BC194" s="108"/>
      <c r="BD194" s="108"/>
      <c r="BE194" s="108"/>
      <c r="BF194" s="108"/>
      <c r="BG194" s="108"/>
      <c r="BH194" s="108"/>
      <c r="BI194" s="108"/>
      <c r="BJ194" s="108"/>
      <c r="BK194" s="108"/>
      <c r="BL194" s="108"/>
      <c r="BM194" s="108"/>
      <c r="BN194" s="108"/>
      <c r="BO194" s="108"/>
      <c r="BP194" s="108"/>
      <c r="BQ194" s="108"/>
      <c r="BR194" s="108"/>
      <c r="BS194" s="108"/>
      <c r="BT194" s="108"/>
      <c r="BU194" s="108"/>
      <c r="BV194" s="108"/>
      <c r="BW194" s="108"/>
      <c r="BX194" s="108"/>
      <c r="BY194" s="108"/>
      <c r="BZ194" s="108"/>
      <c r="CA194" s="108"/>
      <c r="CB194" s="108"/>
      <c r="CC194" s="108"/>
      <c r="CD194" s="108"/>
      <c r="CE194" s="108"/>
      <c r="CF194" s="108"/>
      <c r="CG194" s="108"/>
      <c r="CH194" s="108"/>
      <c r="CI194" s="108"/>
      <c r="CJ194" s="108"/>
      <c r="CK194" s="108"/>
      <c r="CL194" s="108"/>
      <c r="CM194" s="108"/>
      <c r="CN194" s="108"/>
      <c r="CO194" s="108"/>
      <c r="CP194" s="108"/>
      <c r="CQ194" s="108"/>
      <c r="CR194" s="108"/>
      <c r="CS194" s="108"/>
      <c r="CT194" s="108"/>
      <c r="CU194" s="108"/>
      <c r="CV194" s="108"/>
      <c r="CW194" s="108"/>
      <c r="CX194" s="108"/>
      <c r="CY194" s="108"/>
      <c r="CZ194" s="108"/>
      <c r="DA194" s="108"/>
      <c r="DB194" s="108"/>
      <c r="DC194" s="108"/>
      <c r="DD194" s="108"/>
      <c r="DE194" s="108"/>
      <c r="DF194" s="108"/>
      <c r="DG194" s="108"/>
      <c r="DH194" s="108"/>
      <c r="DI194" s="108"/>
      <c r="DJ194" s="108"/>
      <c r="DK194" s="108"/>
      <c r="DL194" s="108"/>
      <c r="DM194" s="108"/>
      <c r="DN194" s="108"/>
      <c r="DO194" s="108"/>
      <c r="DP194" s="108"/>
      <c r="DQ194" s="108"/>
      <c r="DR194" s="108"/>
      <c r="DS194" s="108"/>
      <c r="DT194" s="108"/>
      <c r="DU194" s="108"/>
      <c r="DV194" s="108"/>
      <c r="DW194" s="108"/>
      <c r="DX194" s="108"/>
      <c r="DY194" s="108"/>
      <c r="DZ194" s="108"/>
      <c r="EA194" s="108"/>
      <c r="EB194" s="108"/>
      <c r="EC194" s="108"/>
      <c r="ED194" s="108"/>
      <c r="EE194" s="108"/>
      <c r="EF194" s="108"/>
      <c r="EG194" s="108"/>
      <c r="EH194" s="108"/>
    </row>
    <row r="195" spans="1:138" s="15" customFormat="1" ht="180.75" thickBot="1" x14ac:dyDescent="0.3">
      <c r="A195" s="14">
        <v>217</v>
      </c>
      <c r="B195" s="10" t="s">
        <v>228</v>
      </c>
      <c r="C195" s="10" t="s">
        <v>427</v>
      </c>
      <c r="D195" s="10" t="s">
        <v>341</v>
      </c>
      <c r="E195" s="17" t="s">
        <v>414</v>
      </c>
      <c r="F195" s="14">
        <v>3112299</v>
      </c>
      <c r="G195" s="17" t="s">
        <v>349</v>
      </c>
      <c r="H195" s="14" t="s">
        <v>196</v>
      </c>
      <c r="I195" s="22" t="s">
        <v>100</v>
      </c>
      <c r="J195" s="18" t="s">
        <v>403</v>
      </c>
      <c r="K195" s="13" t="s">
        <v>229</v>
      </c>
      <c r="L195" s="13" t="s">
        <v>229</v>
      </c>
      <c r="M195" s="13" t="s">
        <v>229</v>
      </c>
      <c r="N195" s="118" t="s">
        <v>233</v>
      </c>
      <c r="O195" s="102" t="s">
        <v>591</v>
      </c>
      <c r="P195" s="103">
        <v>42984</v>
      </c>
      <c r="Q195" s="51">
        <v>42984</v>
      </c>
      <c r="R195" s="104">
        <v>10606484.52</v>
      </c>
      <c r="S195" s="19">
        <v>10606484.52</v>
      </c>
      <c r="U195" s="12" t="s">
        <v>75</v>
      </c>
      <c r="V195" s="12" t="s">
        <v>181</v>
      </c>
      <c r="W195" s="16">
        <v>10606484.52</v>
      </c>
      <c r="X195" s="16">
        <v>0</v>
      </c>
      <c r="Y195" s="16">
        <f t="shared" si="15"/>
        <v>10606484.52</v>
      </c>
      <c r="Z195" s="105">
        <f t="shared" si="18"/>
        <v>1</v>
      </c>
      <c r="AA195" s="19">
        <v>10362028</v>
      </c>
      <c r="AB195" s="16">
        <v>0</v>
      </c>
      <c r="AC195" s="69">
        <f>S195-Y195</f>
        <v>0</v>
      </c>
      <c r="AD195" s="14" t="s">
        <v>50</v>
      </c>
      <c r="AE195" s="106">
        <f t="shared" si="16"/>
        <v>0.97695216359963166</v>
      </c>
      <c r="AF195" s="12" t="s">
        <v>181</v>
      </c>
      <c r="AG195" s="12" t="s">
        <v>181</v>
      </c>
      <c r="AH195" s="12" t="s">
        <v>181</v>
      </c>
      <c r="AI195" s="12" t="s">
        <v>181</v>
      </c>
      <c r="AJ195" s="12" t="s">
        <v>181</v>
      </c>
      <c r="AK195" s="12" t="s">
        <v>49</v>
      </c>
      <c r="AM195" s="38" t="s">
        <v>181</v>
      </c>
      <c r="AN195" s="38" t="s">
        <v>49</v>
      </c>
      <c r="AO195" s="107" t="s">
        <v>808</v>
      </c>
      <c r="AP195" s="38" t="s">
        <v>49</v>
      </c>
      <c r="AQ195" s="107" t="s">
        <v>806</v>
      </c>
      <c r="AR195" s="38" t="s">
        <v>49</v>
      </c>
      <c r="AS195" s="107" t="s">
        <v>807</v>
      </c>
      <c r="AU195" s="119"/>
      <c r="AV195" s="119"/>
      <c r="AW195" s="119"/>
      <c r="AX195" s="119"/>
      <c r="AY195" s="119"/>
      <c r="AZ195" s="119"/>
      <c r="BA195" s="119"/>
      <c r="BB195" s="119"/>
      <c r="BC195" s="119"/>
      <c r="BD195" s="119"/>
      <c r="BE195" s="119"/>
      <c r="BF195" s="119"/>
      <c r="BG195" s="119"/>
      <c r="BH195" s="119"/>
      <c r="BI195" s="119"/>
      <c r="BJ195" s="119"/>
      <c r="BK195" s="119"/>
      <c r="BL195" s="119"/>
      <c r="BM195" s="119"/>
      <c r="BN195" s="119"/>
      <c r="BO195" s="119"/>
      <c r="BP195" s="119"/>
      <c r="BQ195" s="119"/>
      <c r="BR195" s="119"/>
      <c r="BS195" s="119"/>
      <c r="BT195" s="119"/>
      <c r="BU195" s="119"/>
      <c r="BV195" s="119"/>
      <c r="BW195" s="119"/>
      <c r="BX195" s="119"/>
      <c r="BY195" s="119"/>
      <c r="BZ195" s="119"/>
      <c r="CA195" s="119"/>
      <c r="CB195" s="119"/>
      <c r="CC195" s="119"/>
      <c r="CD195" s="119"/>
      <c r="CE195" s="119"/>
      <c r="CF195" s="119"/>
      <c r="CG195" s="119"/>
      <c r="CH195" s="119"/>
      <c r="CI195" s="119"/>
      <c r="CJ195" s="119"/>
      <c r="CK195" s="119"/>
      <c r="CL195" s="119"/>
      <c r="CM195" s="119"/>
      <c r="CN195" s="119"/>
      <c r="CO195" s="119"/>
      <c r="CP195" s="119"/>
      <c r="CQ195" s="119"/>
      <c r="CR195" s="119"/>
      <c r="CS195" s="119"/>
      <c r="CT195" s="119"/>
      <c r="CU195" s="119"/>
      <c r="CV195" s="119"/>
      <c r="CW195" s="119"/>
      <c r="CX195" s="119"/>
      <c r="CY195" s="119"/>
      <c r="CZ195" s="119"/>
      <c r="DA195" s="119"/>
      <c r="DB195" s="119"/>
      <c r="DC195" s="119"/>
      <c r="DD195" s="119"/>
      <c r="DE195" s="119"/>
      <c r="DF195" s="119"/>
      <c r="DG195" s="119"/>
      <c r="DH195" s="119"/>
      <c r="DI195" s="119"/>
      <c r="DJ195" s="119"/>
      <c r="DK195" s="119"/>
      <c r="DL195" s="119"/>
      <c r="DM195" s="119"/>
      <c r="DN195" s="119"/>
      <c r="DO195" s="119"/>
      <c r="DP195" s="119"/>
      <c r="DQ195" s="119"/>
      <c r="DR195" s="119"/>
      <c r="DS195" s="119"/>
      <c r="DT195" s="119"/>
      <c r="DU195" s="119"/>
      <c r="DV195" s="119"/>
      <c r="DW195" s="119"/>
      <c r="DX195" s="119"/>
      <c r="DY195" s="119"/>
      <c r="DZ195" s="119"/>
      <c r="EA195" s="119"/>
      <c r="EB195" s="119"/>
      <c r="EC195" s="119"/>
      <c r="ED195" s="119"/>
      <c r="EE195" s="119"/>
      <c r="EF195" s="119"/>
      <c r="EG195" s="119"/>
      <c r="EH195" s="119"/>
    </row>
    <row r="196" spans="1:138" s="15" customFormat="1" ht="180.75" thickBot="1" x14ac:dyDescent="0.3">
      <c r="A196" s="14">
        <v>218</v>
      </c>
      <c r="B196" s="10" t="s">
        <v>400</v>
      </c>
      <c r="C196" s="10" t="s">
        <v>460</v>
      </c>
      <c r="D196" s="17" t="s">
        <v>326</v>
      </c>
      <c r="E196" s="17" t="s">
        <v>77</v>
      </c>
      <c r="F196" s="12">
        <v>3110202</v>
      </c>
      <c r="G196" s="97" t="s">
        <v>350</v>
      </c>
      <c r="H196" s="14" t="s">
        <v>196</v>
      </c>
      <c r="I196" s="22" t="s">
        <v>100</v>
      </c>
      <c r="J196" s="18" t="s">
        <v>402</v>
      </c>
      <c r="K196" s="98" t="s">
        <v>110</v>
      </c>
      <c r="L196" s="98" t="s">
        <v>89</v>
      </c>
      <c r="M196" s="98" t="s">
        <v>110</v>
      </c>
      <c r="N196" s="118" t="s">
        <v>233</v>
      </c>
      <c r="O196" s="110" t="s">
        <v>233</v>
      </c>
      <c r="P196" s="103" t="s">
        <v>233</v>
      </c>
      <c r="Q196" s="142" t="s">
        <v>233</v>
      </c>
      <c r="R196" s="104"/>
      <c r="S196" s="151" t="s">
        <v>233</v>
      </c>
      <c r="U196" s="12"/>
      <c r="V196" s="12"/>
      <c r="W196" s="16" t="s">
        <v>233</v>
      </c>
      <c r="X196" s="16"/>
      <c r="Y196" s="113" t="s">
        <v>233</v>
      </c>
      <c r="Z196" s="116" t="s">
        <v>233</v>
      </c>
      <c r="AA196" s="151" t="s">
        <v>233</v>
      </c>
      <c r="AB196" s="16"/>
      <c r="AC196" s="69"/>
      <c r="AD196" s="14"/>
      <c r="AE196" s="114" t="s">
        <v>233</v>
      </c>
      <c r="AF196" s="12" t="s">
        <v>181</v>
      </c>
      <c r="AG196" s="12" t="s">
        <v>181</v>
      </c>
      <c r="AH196" s="12" t="s">
        <v>181</v>
      </c>
      <c r="AI196" s="12" t="s">
        <v>181</v>
      </c>
      <c r="AJ196" s="12" t="s">
        <v>181</v>
      </c>
      <c r="AK196" s="12" t="s">
        <v>49</v>
      </c>
      <c r="AM196" s="38" t="s">
        <v>181</v>
      </c>
      <c r="AN196" s="38" t="s">
        <v>49</v>
      </c>
      <c r="AO196" s="107" t="s">
        <v>808</v>
      </c>
      <c r="AP196" s="38" t="s">
        <v>49</v>
      </c>
      <c r="AQ196" s="107" t="s">
        <v>806</v>
      </c>
      <c r="AR196" s="38" t="s">
        <v>49</v>
      </c>
      <c r="AS196" s="107" t="s">
        <v>807</v>
      </c>
      <c r="AU196" s="119"/>
      <c r="AV196" s="119"/>
      <c r="AW196" s="119"/>
      <c r="AX196" s="119"/>
      <c r="AY196" s="119"/>
      <c r="AZ196" s="119"/>
      <c r="BA196" s="119"/>
      <c r="BB196" s="119"/>
      <c r="BC196" s="119"/>
      <c r="BD196" s="119"/>
      <c r="BE196" s="119"/>
      <c r="BF196" s="119"/>
      <c r="BG196" s="119"/>
      <c r="BH196" s="119"/>
      <c r="BI196" s="119"/>
      <c r="BJ196" s="119"/>
      <c r="BK196" s="119"/>
      <c r="BL196" s="119"/>
      <c r="BM196" s="119"/>
      <c r="BN196" s="119"/>
      <c r="BO196" s="119"/>
      <c r="BP196" s="119"/>
      <c r="BQ196" s="119"/>
      <c r="BR196" s="119"/>
      <c r="BS196" s="119"/>
      <c r="BT196" s="119"/>
      <c r="BU196" s="119"/>
      <c r="BV196" s="119"/>
      <c r="BW196" s="119"/>
      <c r="BX196" s="119"/>
      <c r="BY196" s="119"/>
      <c r="BZ196" s="119"/>
      <c r="CA196" s="119"/>
      <c r="CB196" s="119"/>
      <c r="CC196" s="119"/>
      <c r="CD196" s="119"/>
      <c r="CE196" s="119"/>
      <c r="CF196" s="119"/>
      <c r="CG196" s="119"/>
      <c r="CH196" s="119"/>
      <c r="CI196" s="119"/>
      <c r="CJ196" s="119"/>
      <c r="CK196" s="119"/>
      <c r="CL196" s="119"/>
      <c r="CM196" s="119"/>
      <c r="CN196" s="119"/>
      <c r="CO196" s="119"/>
      <c r="CP196" s="119"/>
      <c r="CQ196" s="119"/>
      <c r="CR196" s="119"/>
      <c r="CS196" s="119"/>
      <c r="CT196" s="119"/>
      <c r="CU196" s="119"/>
      <c r="CV196" s="119"/>
      <c r="CW196" s="119"/>
      <c r="CX196" s="119"/>
      <c r="CY196" s="119"/>
      <c r="CZ196" s="119"/>
      <c r="DA196" s="119"/>
      <c r="DB196" s="119"/>
      <c r="DC196" s="119"/>
      <c r="DD196" s="119"/>
      <c r="DE196" s="119"/>
      <c r="DF196" s="119"/>
      <c r="DG196" s="119"/>
      <c r="DH196" s="119"/>
      <c r="DI196" s="119"/>
      <c r="DJ196" s="119"/>
      <c r="DK196" s="119"/>
      <c r="DL196" s="119"/>
      <c r="DM196" s="119"/>
      <c r="DN196" s="119"/>
      <c r="DO196" s="119"/>
      <c r="DP196" s="119"/>
      <c r="DQ196" s="119"/>
      <c r="DR196" s="119"/>
      <c r="DS196" s="119"/>
      <c r="DT196" s="119"/>
      <c r="DU196" s="119"/>
      <c r="DV196" s="119"/>
      <c r="DW196" s="119"/>
      <c r="DX196" s="119"/>
      <c r="DY196" s="119"/>
      <c r="DZ196" s="119"/>
      <c r="EA196" s="119"/>
      <c r="EB196" s="119"/>
      <c r="EC196" s="119"/>
      <c r="ED196" s="119"/>
      <c r="EE196" s="119"/>
      <c r="EF196" s="119"/>
      <c r="EG196" s="119"/>
      <c r="EH196" s="119"/>
    </row>
    <row r="197" spans="1:138" s="108" customFormat="1" ht="180.75" thickBot="1" x14ac:dyDescent="0.3">
      <c r="A197" s="14">
        <v>219</v>
      </c>
      <c r="B197" s="10" t="s">
        <v>203</v>
      </c>
      <c r="C197" s="10" t="s">
        <v>408</v>
      </c>
      <c r="D197" s="17" t="s">
        <v>342</v>
      </c>
      <c r="E197" s="17" t="s">
        <v>88</v>
      </c>
      <c r="F197" s="12">
        <v>3110202</v>
      </c>
      <c r="G197" s="97" t="s">
        <v>350</v>
      </c>
      <c r="H197" s="12" t="s">
        <v>196</v>
      </c>
      <c r="I197" s="99" t="s">
        <v>100</v>
      </c>
      <c r="J197" s="100" t="s">
        <v>402</v>
      </c>
      <c r="K197" s="98" t="s">
        <v>110</v>
      </c>
      <c r="L197" s="98" t="s">
        <v>89</v>
      </c>
      <c r="M197" s="98" t="s">
        <v>110</v>
      </c>
      <c r="N197" s="101" t="s">
        <v>233</v>
      </c>
      <c r="O197" s="102" t="s">
        <v>251</v>
      </c>
      <c r="P197" s="103">
        <v>42860</v>
      </c>
      <c r="Q197" s="126">
        <v>42860</v>
      </c>
      <c r="R197" s="104">
        <v>2000000</v>
      </c>
      <c r="S197" s="16">
        <v>2000000</v>
      </c>
      <c r="T197" s="38"/>
      <c r="U197" s="12" t="s">
        <v>75</v>
      </c>
      <c r="V197" s="12" t="s">
        <v>181</v>
      </c>
      <c r="W197" s="16">
        <v>2000000</v>
      </c>
      <c r="X197" s="16">
        <v>0</v>
      </c>
      <c r="Y197" s="16">
        <f t="shared" si="15"/>
        <v>2000000</v>
      </c>
      <c r="Z197" s="105">
        <f t="shared" si="18"/>
        <v>1</v>
      </c>
      <c r="AA197" s="16">
        <v>2000000</v>
      </c>
      <c r="AB197" s="16">
        <v>0</v>
      </c>
      <c r="AC197" s="69">
        <f t="shared" si="13"/>
        <v>0</v>
      </c>
      <c r="AD197" s="14" t="s">
        <v>50</v>
      </c>
      <c r="AE197" s="106">
        <f t="shared" si="16"/>
        <v>1</v>
      </c>
      <c r="AF197" s="12" t="s">
        <v>181</v>
      </c>
      <c r="AG197" s="12" t="s">
        <v>181</v>
      </c>
      <c r="AH197" s="12" t="s">
        <v>181</v>
      </c>
      <c r="AI197" s="12" t="s">
        <v>181</v>
      </c>
      <c r="AJ197" s="12" t="s">
        <v>181</v>
      </c>
      <c r="AK197" s="12" t="s">
        <v>49</v>
      </c>
      <c r="AL197" s="38"/>
      <c r="AM197" s="38" t="s">
        <v>181</v>
      </c>
      <c r="AN197" s="38" t="s">
        <v>49</v>
      </c>
      <c r="AO197" s="107" t="s">
        <v>808</v>
      </c>
      <c r="AP197" s="38" t="s">
        <v>49</v>
      </c>
      <c r="AQ197" s="107" t="s">
        <v>806</v>
      </c>
      <c r="AR197" s="38" t="s">
        <v>49</v>
      </c>
      <c r="AS197" s="107" t="s">
        <v>807</v>
      </c>
      <c r="AT197" s="107"/>
    </row>
    <row r="198" spans="1:138" s="38" customFormat="1" ht="180.75" thickBot="1" x14ac:dyDescent="0.3">
      <c r="A198" s="14">
        <v>220</v>
      </c>
      <c r="B198" s="10" t="s">
        <v>276</v>
      </c>
      <c r="C198" s="10" t="s">
        <v>294</v>
      </c>
      <c r="D198" s="17" t="s">
        <v>426</v>
      </c>
      <c r="E198" s="17" t="s">
        <v>275</v>
      </c>
      <c r="F198" s="12">
        <v>3110302</v>
      </c>
      <c r="G198" s="17" t="s">
        <v>418</v>
      </c>
      <c r="H198" s="12" t="s">
        <v>196</v>
      </c>
      <c r="I198" s="99" t="s">
        <v>100</v>
      </c>
      <c r="J198" s="145" t="s">
        <v>406</v>
      </c>
      <c r="K198" s="98" t="s">
        <v>136</v>
      </c>
      <c r="L198" s="12" t="s">
        <v>136</v>
      </c>
      <c r="M198" s="98" t="s">
        <v>136</v>
      </c>
      <c r="N198" s="101" t="s">
        <v>233</v>
      </c>
      <c r="O198" s="110" t="s">
        <v>233</v>
      </c>
      <c r="P198" s="103" t="s">
        <v>277</v>
      </c>
      <c r="Q198" s="109" t="s">
        <v>277</v>
      </c>
      <c r="R198" s="104">
        <v>1735887.8</v>
      </c>
      <c r="S198" s="10">
        <f>1077785+658102.8</f>
        <v>1735887.8</v>
      </c>
      <c r="U198" s="12" t="s">
        <v>75</v>
      </c>
      <c r="V198" s="12" t="s">
        <v>181</v>
      </c>
      <c r="W198" s="16">
        <v>1735887.8</v>
      </c>
      <c r="X198" s="16">
        <v>0</v>
      </c>
      <c r="Y198" s="16">
        <f t="shared" si="15"/>
        <v>1735887.8</v>
      </c>
      <c r="Z198" s="105">
        <f t="shared" si="18"/>
        <v>1</v>
      </c>
      <c r="AA198" s="10">
        <v>1735887.8</v>
      </c>
      <c r="AB198" s="16">
        <v>0</v>
      </c>
      <c r="AC198" s="69">
        <f t="shared" si="13"/>
        <v>0</v>
      </c>
      <c r="AD198" s="14" t="s">
        <v>50</v>
      </c>
      <c r="AE198" s="106">
        <f t="shared" si="16"/>
        <v>1</v>
      </c>
      <c r="AF198" s="12" t="s">
        <v>181</v>
      </c>
      <c r="AG198" s="12" t="s">
        <v>181</v>
      </c>
      <c r="AH198" s="12" t="s">
        <v>181</v>
      </c>
      <c r="AI198" s="12" t="s">
        <v>181</v>
      </c>
      <c r="AJ198" s="12" t="s">
        <v>181</v>
      </c>
      <c r="AK198" s="12" t="s">
        <v>49</v>
      </c>
      <c r="AM198" s="38" t="s">
        <v>181</v>
      </c>
      <c r="AN198" s="38" t="s">
        <v>49</v>
      </c>
      <c r="AO198" s="107" t="s">
        <v>808</v>
      </c>
      <c r="AP198" s="38" t="s">
        <v>49</v>
      </c>
      <c r="AQ198" s="107" t="s">
        <v>806</v>
      </c>
      <c r="AR198" s="38" t="s">
        <v>49</v>
      </c>
      <c r="AS198" s="107" t="s">
        <v>807</v>
      </c>
      <c r="AU198" s="108"/>
      <c r="AV198" s="108"/>
      <c r="AW198" s="108"/>
      <c r="AX198" s="108"/>
      <c r="AY198" s="108"/>
      <c r="AZ198" s="108"/>
      <c r="BA198" s="108"/>
      <c r="BB198" s="108"/>
      <c r="BC198" s="108"/>
      <c r="BD198" s="108"/>
      <c r="BE198" s="108"/>
      <c r="BF198" s="108"/>
      <c r="BG198" s="108"/>
      <c r="BH198" s="108"/>
      <c r="BI198" s="108"/>
      <c r="BJ198" s="108"/>
      <c r="BK198" s="108"/>
      <c r="BL198" s="108"/>
      <c r="BM198" s="108"/>
      <c r="BN198" s="108"/>
      <c r="BO198" s="108"/>
      <c r="BP198" s="108"/>
      <c r="BQ198" s="108"/>
      <c r="BR198" s="108"/>
      <c r="BS198" s="108"/>
      <c r="BT198" s="108"/>
      <c r="BU198" s="108"/>
      <c r="BV198" s="108"/>
      <c r="BW198" s="108"/>
      <c r="BX198" s="108"/>
      <c r="BY198" s="108"/>
      <c r="BZ198" s="108"/>
      <c r="CA198" s="108"/>
      <c r="CB198" s="108"/>
      <c r="CC198" s="108"/>
      <c r="CD198" s="108"/>
      <c r="CE198" s="108"/>
      <c r="CF198" s="108"/>
      <c r="CG198" s="108"/>
      <c r="CH198" s="108"/>
      <c r="CI198" s="108"/>
      <c r="CJ198" s="108"/>
      <c r="CK198" s="108"/>
      <c r="CL198" s="108"/>
      <c r="CM198" s="108"/>
      <c r="CN198" s="108"/>
      <c r="CO198" s="108"/>
      <c r="CP198" s="108"/>
      <c r="CQ198" s="108"/>
      <c r="CR198" s="108"/>
      <c r="CS198" s="108"/>
      <c r="CT198" s="108"/>
      <c r="CU198" s="108"/>
      <c r="CV198" s="108"/>
      <c r="CW198" s="108"/>
      <c r="CX198" s="108"/>
      <c r="CY198" s="108"/>
      <c r="CZ198" s="108"/>
      <c r="DA198" s="108"/>
      <c r="DB198" s="108"/>
      <c r="DC198" s="108"/>
      <c r="DD198" s="108"/>
      <c r="DE198" s="108"/>
      <c r="DF198" s="108"/>
      <c r="DG198" s="108"/>
      <c r="DH198" s="108"/>
      <c r="DI198" s="108"/>
      <c r="DJ198" s="108"/>
      <c r="DK198" s="108"/>
      <c r="DL198" s="108"/>
      <c r="DM198" s="108"/>
      <c r="DN198" s="108"/>
      <c r="DO198" s="108"/>
      <c r="DP198" s="108"/>
      <c r="DQ198" s="108"/>
      <c r="DR198" s="108"/>
      <c r="DS198" s="108"/>
      <c r="DT198" s="108"/>
      <c r="DU198" s="108"/>
      <c r="DV198" s="108"/>
      <c r="DW198" s="108"/>
      <c r="DX198" s="108"/>
      <c r="DY198" s="108"/>
      <c r="DZ198" s="108"/>
      <c r="EA198" s="108"/>
      <c r="EB198" s="108"/>
      <c r="EC198" s="108"/>
      <c r="ED198" s="108"/>
      <c r="EE198" s="108"/>
      <c r="EF198" s="108"/>
      <c r="EG198" s="108"/>
      <c r="EH198" s="108"/>
    </row>
    <row r="199" spans="1:138" s="38" customFormat="1" ht="180.75" thickBot="1" x14ac:dyDescent="0.3">
      <c r="A199" s="14">
        <v>221</v>
      </c>
      <c r="B199" s="10" t="s">
        <v>459</v>
      </c>
      <c r="C199" s="10" t="s">
        <v>293</v>
      </c>
      <c r="D199" s="17" t="s">
        <v>426</v>
      </c>
      <c r="E199" s="17" t="s">
        <v>266</v>
      </c>
      <c r="F199" s="12">
        <v>3110202</v>
      </c>
      <c r="G199" s="97" t="s">
        <v>350</v>
      </c>
      <c r="H199" s="12" t="s">
        <v>196</v>
      </c>
      <c r="I199" s="99" t="s">
        <v>100</v>
      </c>
      <c r="J199" s="145" t="s">
        <v>406</v>
      </c>
      <c r="K199" s="98" t="s">
        <v>136</v>
      </c>
      <c r="L199" s="12" t="s">
        <v>136</v>
      </c>
      <c r="M199" s="98" t="s">
        <v>136</v>
      </c>
      <c r="N199" s="101" t="s">
        <v>233</v>
      </c>
      <c r="O199" s="110" t="s">
        <v>233</v>
      </c>
      <c r="P199" s="103" t="s">
        <v>235</v>
      </c>
      <c r="Q199" s="109" t="s">
        <v>235</v>
      </c>
      <c r="R199" s="104">
        <v>5000000</v>
      </c>
      <c r="S199" s="144">
        <v>5000000</v>
      </c>
      <c r="U199" s="12" t="s">
        <v>75</v>
      </c>
      <c r="V199" s="12" t="s">
        <v>181</v>
      </c>
      <c r="W199" s="16">
        <v>5000000</v>
      </c>
      <c r="X199" s="16">
        <v>0</v>
      </c>
      <c r="Y199" s="16">
        <f t="shared" si="15"/>
        <v>5000000</v>
      </c>
      <c r="Z199" s="105">
        <f t="shared" si="18"/>
        <v>1</v>
      </c>
      <c r="AA199" s="144">
        <v>5000000</v>
      </c>
      <c r="AB199" s="16">
        <v>0</v>
      </c>
      <c r="AC199" s="69">
        <f t="shared" si="13"/>
        <v>0</v>
      </c>
      <c r="AD199" s="14" t="s">
        <v>50</v>
      </c>
      <c r="AE199" s="106">
        <f t="shared" si="16"/>
        <v>1</v>
      </c>
      <c r="AF199" s="12" t="s">
        <v>181</v>
      </c>
      <c r="AG199" s="12" t="s">
        <v>181</v>
      </c>
      <c r="AH199" s="12" t="s">
        <v>181</v>
      </c>
      <c r="AI199" s="12" t="s">
        <v>181</v>
      </c>
      <c r="AJ199" s="12" t="s">
        <v>181</v>
      </c>
      <c r="AK199" s="12" t="s">
        <v>49</v>
      </c>
      <c r="AM199" s="38" t="s">
        <v>181</v>
      </c>
      <c r="AN199" s="38" t="s">
        <v>49</v>
      </c>
      <c r="AO199" s="107" t="s">
        <v>808</v>
      </c>
      <c r="AP199" s="38" t="s">
        <v>49</v>
      </c>
      <c r="AQ199" s="107" t="s">
        <v>806</v>
      </c>
      <c r="AR199" s="38" t="s">
        <v>49</v>
      </c>
      <c r="AS199" s="107" t="s">
        <v>807</v>
      </c>
      <c r="AU199" s="108"/>
      <c r="AV199" s="108"/>
      <c r="AW199" s="108"/>
      <c r="AX199" s="108"/>
      <c r="AY199" s="108"/>
      <c r="AZ199" s="108"/>
      <c r="BA199" s="108"/>
      <c r="BB199" s="108"/>
      <c r="BC199" s="108"/>
      <c r="BD199" s="108"/>
      <c r="BE199" s="108"/>
      <c r="BF199" s="108"/>
      <c r="BG199" s="108"/>
      <c r="BH199" s="108"/>
      <c r="BI199" s="108"/>
      <c r="BJ199" s="108"/>
      <c r="BK199" s="108"/>
      <c r="BL199" s="108"/>
      <c r="BM199" s="108"/>
      <c r="BN199" s="108"/>
      <c r="BO199" s="108"/>
      <c r="BP199" s="108"/>
      <c r="BQ199" s="108"/>
      <c r="BR199" s="108"/>
      <c r="BS199" s="108"/>
      <c r="BT199" s="108"/>
      <c r="BU199" s="108"/>
      <c r="BV199" s="108"/>
      <c r="BW199" s="108"/>
      <c r="BX199" s="108"/>
      <c r="BY199" s="108"/>
      <c r="BZ199" s="108"/>
      <c r="CA199" s="108"/>
      <c r="CB199" s="108"/>
      <c r="CC199" s="108"/>
      <c r="CD199" s="108"/>
      <c r="CE199" s="108"/>
      <c r="CF199" s="108"/>
      <c r="CG199" s="108"/>
      <c r="CH199" s="108"/>
      <c r="CI199" s="108"/>
      <c r="CJ199" s="108"/>
      <c r="CK199" s="108"/>
      <c r="CL199" s="108"/>
      <c r="CM199" s="108"/>
      <c r="CN199" s="108"/>
      <c r="CO199" s="108"/>
      <c r="CP199" s="108"/>
      <c r="CQ199" s="108"/>
      <c r="CR199" s="108"/>
      <c r="CS199" s="108"/>
      <c r="CT199" s="108"/>
      <c r="CU199" s="108"/>
      <c r="CV199" s="108"/>
      <c r="CW199" s="108"/>
      <c r="CX199" s="108"/>
      <c r="CY199" s="108"/>
      <c r="CZ199" s="108"/>
      <c r="DA199" s="108"/>
      <c r="DB199" s="108"/>
      <c r="DC199" s="108"/>
      <c r="DD199" s="108"/>
      <c r="DE199" s="108"/>
      <c r="DF199" s="108"/>
      <c r="DG199" s="108"/>
      <c r="DH199" s="108"/>
      <c r="DI199" s="108"/>
      <c r="DJ199" s="108"/>
      <c r="DK199" s="108"/>
      <c r="DL199" s="108"/>
      <c r="DM199" s="108"/>
      <c r="DN199" s="108"/>
      <c r="DO199" s="108"/>
      <c r="DP199" s="108"/>
      <c r="DQ199" s="108"/>
      <c r="DR199" s="108"/>
      <c r="DS199" s="108"/>
      <c r="DT199" s="108"/>
      <c r="DU199" s="108"/>
      <c r="DV199" s="108"/>
      <c r="DW199" s="108"/>
      <c r="DX199" s="108"/>
      <c r="DY199" s="108"/>
      <c r="DZ199" s="108"/>
      <c r="EA199" s="108"/>
      <c r="EB199" s="108"/>
      <c r="EC199" s="108"/>
      <c r="ED199" s="108"/>
      <c r="EE199" s="108"/>
      <c r="EF199" s="108"/>
      <c r="EG199" s="108"/>
      <c r="EH199" s="108"/>
    </row>
    <row r="200" spans="1:138" s="38" customFormat="1" ht="180.75" thickBot="1" x14ac:dyDescent="0.3">
      <c r="A200" s="14">
        <v>222</v>
      </c>
      <c r="B200" s="17" t="s">
        <v>262</v>
      </c>
      <c r="C200" s="10" t="s">
        <v>292</v>
      </c>
      <c r="D200" s="17" t="s">
        <v>426</v>
      </c>
      <c r="E200" s="17" t="s">
        <v>423</v>
      </c>
      <c r="F200" s="12">
        <v>3110202</v>
      </c>
      <c r="G200" s="97" t="s">
        <v>350</v>
      </c>
      <c r="H200" s="12" t="s">
        <v>196</v>
      </c>
      <c r="I200" s="99" t="s">
        <v>100</v>
      </c>
      <c r="J200" s="145" t="s">
        <v>407</v>
      </c>
      <c r="K200" s="98" t="s">
        <v>136</v>
      </c>
      <c r="L200" s="12" t="s">
        <v>136</v>
      </c>
      <c r="M200" s="98" t="s">
        <v>136</v>
      </c>
      <c r="N200" s="101" t="s">
        <v>233</v>
      </c>
      <c r="O200" s="102" t="s">
        <v>239</v>
      </c>
      <c r="P200" s="103">
        <v>45126</v>
      </c>
      <c r="Q200" s="109">
        <v>45126</v>
      </c>
      <c r="R200" s="104">
        <v>14454220</v>
      </c>
      <c r="S200" s="69">
        <v>14454220</v>
      </c>
      <c r="U200" s="12" t="s">
        <v>75</v>
      </c>
      <c r="V200" s="12" t="s">
        <v>181</v>
      </c>
      <c r="W200" s="16">
        <v>14454220</v>
      </c>
      <c r="X200" s="16">
        <v>0</v>
      </c>
      <c r="Y200" s="16">
        <f t="shared" si="15"/>
        <v>14454220</v>
      </c>
      <c r="Z200" s="105">
        <f t="shared" si="18"/>
        <v>1</v>
      </c>
      <c r="AA200" s="69">
        <v>14454220</v>
      </c>
      <c r="AB200" s="16">
        <v>0</v>
      </c>
      <c r="AC200" s="69">
        <f t="shared" ref="AC200:AC203" si="19">S200-Y200</f>
        <v>0</v>
      </c>
      <c r="AD200" s="14" t="s">
        <v>50</v>
      </c>
      <c r="AE200" s="106">
        <f t="shared" si="16"/>
        <v>1</v>
      </c>
      <c r="AF200" s="12" t="s">
        <v>181</v>
      </c>
      <c r="AG200" s="12" t="s">
        <v>181</v>
      </c>
      <c r="AH200" s="12" t="s">
        <v>181</v>
      </c>
      <c r="AI200" s="12" t="s">
        <v>181</v>
      </c>
      <c r="AJ200" s="12" t="s">
        <v>181</v>
      </c>
      <c r="AK200" s="12" t="s">
        <v>49</v>
      </c>
      <c r="AM200" s="38" t="s">
        <v>181</v>
      </c>
      <c r="AN200" s="38" t="s">
        <v>49</v>
      </c>
      <c r="AO200" s="107" t="s">
        <v>808</v>
      </c>
      <c r="AP200" s="38" t="s">
        <v>49</v>
      </c>
      <c r="AQ200" s="107" t="s">
        <v>806</v>
      </c>
      <c r="AR200" s="38" t="s">
        <v>49</v>
      </c>
      <c r="AS200" s="107" t="s">
        <v>807</v>
      </c>
      <c r="AU200" s="108"/>
      <c r="AV200" s="108"/>
      <c r="AW200" s="108"/>
      <c r="AX200" s="108"/>
      <c r="AY200" s="108"/>
      <c r="AZ200" s="108"/>
      <c r="BA200" s="108"/>
      <c r="BB200" s="108"/>
      <c r="BC200" s="108"/>
      <c r="BD200" s="108"/>
      <c r="BE200" s="108"/>
      <c r="BF200" s="108"/>
      <c r="BG200" s="108"/>
      <c r="BH200" s="108"/>
      <c r="BI200" s="108"/>
      <c r="BJ200" s="108"/>
      <c r="BK200" s="108"/>
      <c r="BL200" s="108"/>
      <c r="BM200" s="108"/>
      <c r="BN200" s="108"/>
      <c r="BO200" s="108"/>
      <c r="BP200" s="108"/>
      <c r="BQ200" s="108"/>
      <c r="BR200" s="108"/>
      <c r="BS200" s="108"/>
      <c r="BT200" s="108"/>
      <c r="BU200" s="108"/>
      <c r="BV200" s="108"/>
      <c r="BW200" s="108"/>
      <c r="BX200" s="108"/>
      <c r="BY200" s="108"/>
      <c r="BZ200" s="108"/>
      <c r="CA200" s="108"/>
      <c r="CB200" s="108"/>
      <c r="CC200" s="108"/>
      <c r="CD200" s="108"/>
      <c r="CE200" s="108"/>
      <c r="CF200" s="108"/>
      <c r="CG200" s="108"/>
      <c r="CH200" s="108"/>
      <c r="CI200" s="108"/>
      <c r="CJ200" s="108"/>
      <c r="CK200" s="108"/>
      <c r="CL200" s="108"/>
      <c r="CM200" s="108"/>
      <c r="CN200" s="108"/>
      <c r="CO200" s="108"/>
      <c r="CP200" s="108"/>
      <c r="CQ200" s="108"/>
      <c r="CR200" s="108"/>
      <c r="CS200" s="108"/>
      <c r="CT200" s="108"/>
      <c r="CU200" s="108"/>
      <c r="CV200" s="108"/>
      <c r="CW200" s="108"/>
      <c r="CX200" s="108"/>
      <c r="CY200" s="108"/>
      <c r="CZ200" s="108"/>
      <c r="DA200" s="108"/>
      <c r="DB200" s="108"/>
      <c r="DC200" s="108"/>
      <c r="DD200" s="108"/>
      <c r="DE200" s="108"/>
      <c r="DF200" s="108"/>
      <c r="DG200" s="108"/>
      <c r="DH200" s="108"/>
      <c r="DI200" s="108"/>
      <c r="DJ200" s="108"/>
      <c r="DK200" s="108"/>
      <c r="DL200" s="108"/>
      <c r="DM200" s="108"/>
      <c r="DN200" s="108"/>
      <c r="DO200" s="108"/>
      <c r="DP200" s="108"/>
      <c r="DQ200" s="108"/>
      <c r="DR200" s="108"/>
      <c r="DS200" s="108"/>
      <c r="DT200" s="108"/>
      <c r="DU200" s="108"/>
      <c r="DV200" s="108"/>
      <c r="DW200" s="108"/>
      <c r="DX200" s="108"/>
      <c r="DY200" s="108"/>
      <c r="DZ200" s="108"/>
      <c r="EA200" s="108"/>
      <c r="EB200" s="108"/>
      <c r="EC200" s="108"/>
      <c r="ED200" s="108"/>
      <c r="EE200" s="108"/>
      <c r="EF200" s="108"/>
      <c r="EG200" s="108"/>
      <c r="EH200" s="108"/>
    </row>
    <row r="201" spans="1:138" s="38" customFormat="1" ht="180.75" thickBot="1" x14ac:dyDescent="0.3">
      <c r="A201" s="14">
        <v>223</v>
      </c>
      <c r="B201" s="17" t="s">
        <v>420</v>
      </c>
      <c r="C201" s="10" t="s">
        <v>421</v>
      </c>
      <c r="D201" s="17" t="s">
        <v>426</v>
      </c>
      <c r="E201" s="17" t="s">
        <v>424</v>
      </c>
      <c r="F201" s="12">
        <v>3110202</v>
      </c>
      <c r="G201" s="97" t="s">
        <v>350</v>
      </c>
      <c r="H201" s="12" t="s">
        <v>196</v>
      </c>
      <c r="I201" s="99" t="s">
        <v>100</v>
      </c>
      <c r="J201" s="145" t="s">
        <v>407</v>
      </c>
      <c r="K201" s="98" t="s">
        <v>136</v>
      </c>
      <c r="L201" s="12" t="s">
        <v>136</v>
      </c>
      <c r="M201" s="98" t="s">
        <v>136</v>
      </c>
      <c r="N201" s="101" t="s">
        <v>233</v>
      </c>
      <c r="O201" s="102" t="s">
        <v>334</v>
      </c>
      <c r="P201" s="103">
        <v>45777</v>
      </c>
      <c r="Q201" s="109">
        <v>45777</v>
      </c>
      <c r="R201" s="104">
        <v>7907000</v>
      </c>
      <c r="S201" s="69">
        <v>7907000</v>
      </c>
      <c r="U201" s="12" t="s">
        <v>422</v>
      </c>
      <c r="V201" s="12" t="s">
        <v>388</v>
      </c>
      <c r="W201" s="16">
        <v>7907000</v>
      </c>
      <c r="X201" s="16">
        <v>0</v>
      </c>
      <c r="Y201" s="16">
        <f t="shared" si="15"/>
        <v>7907000</v>
      </c>
      <c r="Z201" s="105">
        <f t="shared" si="18"/>
        <v>1</v>
      </c>
      <c r="AA201" s="69">
        <v>7907000</v>
      </c>
      <c r="AB201" s="16">
        <v>0</v>
      </c>
      <c r="AC201" s="69">
        <f t="shared" ref="AC201" si="20">S201-Y201</f>
        <v>0</v>
      </c>
      <c r="AD201" s="14" t="s">
        <v>50</v>
      </c>
      <c r="AE201" s="106">
        <f t="shared" si="16"/>
        <v>1</v>
      </c>
      <c r="AF201" s="12" t="s">
        <v>181</v>
      </c>
      <c r="AG201" s="12" t="s">
        <v>181</v>
      </c>
      <c r="AH201" s="12" t="s">
        <v>181</v>
      </c>
      <c r="AI201" s="12" t="s">
        <v>181</v>
      </c>
      <c r="AJ201" s="12" t="s">
        <v>181</v>
      </c>
      <c r="AK201" s="12" t="s">
        <v>49</v>
      </c>
      <c r="AM201" s="38" t="s">
        <v>181</v>
      </c>
      <c r="AN201" s="38" t="s">
        <v>49</v>
      </c>
      <c r="AO201" s="107" t="s">
        <v>808</v>
      </c>
      <c r="AP201" s="38" t="s">
        <v>49</v>
      </c>
      <c r="AQ201" s="107" t="s">
        <v>806</v>
      </c>
      <c r="AR201" s="38" t="s">
        <v>49</v>
      </c>
      <c r="AS201" s="107" t="s">
        <v>807</v>
      </c>
      <c r="AU201" s="108"/>
      <c r="AV201" s="108"/>
      <c r="AW201" s="108"/>
      <c r="AX201" s="108"/>
      <c r="AY201" s="108"/>
      <c r="AZ201" s="108"/>
      <c r="BA201" s="108"/>
      <c r="BB201" s="108"/>
      <c r="BC201" s="108"/>
      <c r="BD201" s="108"/>
      <c r="BE201" s="108"/>
      <c r="BF201" s="108"/>
      <c r="BG201" s="108"/>
      <c r="BH201" s="108"/>
      <c r="BI201" s="108"/>
      <c r="BJ201" s="108"/>
      <c r="BK201" s="108"/>
      <c r="BL201" s="108"/>
      <c r="BM201" s="108"/>
      <c r="BN201" s="108"/>
      <c r="BO201" s="108"/>
      <c r="BP201" s="108"/>
      <c r="BQ201" s="108"/>
      <c r="BR201" s="108"/>
      <c r="BS201" s="108"/>
      <c r="BT201" s="108"/>
      <c r="BU201" s="108"/>
      <c r="BV201" s="108"/>
      <c r="BW201" s="108"/>
      <c r="BX201" s="108"/>
      <c r="BY201" s="108"/>
      <c r="BZ201" s="108"/>
      <c r="CA201" s="108"/>
      <c r="CB201" s="108"/>
      <c r="CC201" s="108"/>
      <c r="CD201" s="108"/>
      <c r="CE201" s="108"/>
      <c r="CF201" s="108"/>
      <c r="CG201" s="108"/>
      <c r="CH201" s="108"/>
      <c r="CI201" s="108"/>
      <c r="CJ201" s="108"/>
      <c r="CK201" s="108"/>
      <c r="CL201" s="108"/>
      <c r="CM201" s="108"/>
      <c r="CN201" s="108"/>
      <c r="CO201" s="108"/>
      <c r="CP201" s="108"/>
      <c r="CQ201" s="108"/>
      <c r="CR201" s="108"/>
      <c r="CS201" s="108"/>
      <c r="CT201" s="108"/>
      <c r="CU201" s="108"/>
      <c r="CV201" s="108"/>
      <c r="CW201" s="108"/>
      <c r="CX201" s="108"/>
      <c r="CY201" s="108"/>
      <c r="CZ201" s="108"/>
      <c r="DA201" s="108"/>
      <c r="DB201" s="108"/>
      <c r="DC201" s="108"/>
      <c r="DD201" s="108"/>
      <c r="DE201" s="108"/>
      <c r="DF201" s="108"/>
      <c r="DG201" s="108"/>
      <c r="DH201" s="108"/>
      <c r="DI201" s="108"/>
      <c r="DJ201" s="108"/>
      <c r="DK201" s="108"/>
      <c r="DL201" s="108"/>
      <c r="DM201" s="108"/>
      <c r="DN201" s="108"/>
      <c r="DO201" s="108"/>
      <c r="DP201" s="108"/>
      <c r="DQ201" s="108"/>
      <c r="DR201" s="108"/>
      <c r="DS201" s="108"/>
      <c r="DT201" s="108"/>
      <c r="DU201" s="108"/>
      <c r="DV201" s="108"/>
      <c r="DW201" s="108"/>
      <c r="DX201" s="108"/>
      <c r="DY201" s="108"/>
      <c r="DZ201" s="108"/>
      <c r="EA201" s="108"/>
      <c r="EB201" s="108"/>
      <c r="EC201" s="108"/>
      <c r="ED201" s="108"/>
      <c r="EE201" s="108"/>
      <c r="EF201" s="108"/>
      <c r="EG201" s="108"/>
      <c r="EH201" s="108"/>
    </row>
    <row r="202" spans="1:138" s="15" customFormat="1" ht="180.75" thickBot="1" x14ac:dyDescent="0.3">
      <c r="A202" s="14">
        <v>224</v>
      </c>
      <c r="B202" s="10" t="s">
        <v>458</v>
      </c>
      <c r="C202" s="10" t="s">
        <v>249</v>
      </c>
      <c r="D202" s="17" t="s">
        <v>456</v>
      </c>
      <c r="E202" s="17" t="s">
        <v>425</v>
      </c>
      <c r="F202" s="14"/>
      <c r="G202" s="17" t="s">
        <v>249</v>
      </c>
      <c r="H202" s="14" t="s">
        <v>196</v>
      </c>
      <c r="I202" s="22" t="s">
        <v>100</v>
      </c>
      <c r="J202" s="18" t="s">
        <v>404</v>
      </c>
      <c r="K202" s="13" t="s">
        <v>127</v>
      </c>
      <c r="L202" s="13" t="s">
        <v>250</v>
      </c>
      <c r="M202" s="13" t="s">
        <v>127</v>
      </c>
      <c r="N202" s="14" t="s">
        <v>251</v>
      </c>
      <c r="O202" s="110" t="s">
        <v>233</v>
      </c>
      <c r="P202" s="103" t="s">
        <v>251</v>
      </c>
      <c r="Q202" s="51" t="s">
        <v>251</v>
      </c>
      <c r="R202" s="104">
        <v>7000000</v>
      </c>
      <c r="S202" s="20">
        <v>7000000</v>
      </c>
      <c r="U202" s="12" t="s">
        <v>75</v>
      </c>
      <c r="V202" s="12" t="s">
        <v>181</v>
      </c>
      <c r="W202" s="16">
        <v>7000000</v>
      </c>
      <c r="X202" s="16">
        <v>0</v>
      </c>
      <c r="Y202" s="16">
        <f t="shared" si="15"/>
        <v>7000000</v>
      </c>
      <c r="Z202" s="105">
        <f t="shared" si="18"/>
        <v>1</v>
      </c>
      <c r="AA202" s="20">
        <v>7000000</v>
      </c>
      <c r="AB202" s="16">
        <v>0</v>
      </c>
      <c r="AC202" s="69">
        <f t="shared" si="19"/>
        <v>0</v>
      </c>
      <c r="AD202" s="14" t="s">
        <v>50</v>
      </c>
      <c r="AE202" s="106">
        <f t="shared" si="16"/>
        <v>1</v>
      </c>
      <c r="AF202" s="12" t="s">
        <v>181</v>
      </c>
      <c r="AG202" s="12" t="s">
        <v>181</v>
      </c>
      <c r="AH202" s="12" t="s">
        <v>181</v>
      </c>
      <c r="AI202" s="12" t="s">
        <v>181</v>
      </c>
      <c r="AJ202" s="12" t="s">
        <v>181</v>
      </c>
      <c r="AK202" s="12" t="s">
        <v>49</v>
      </c>
      <c r="AM202" s="38" t="s">
        <v>181</v>
      </c>
      <c r="AN202" s="38" t="s">
        <v>49</v>
      </c>
      <c r="AO202" s="107" t="s">
        <v>808</v>
      </c>
      <c r="AP202" s="38" t="s">
        <v>49</v>
      </c>
      <c r="AQ202" s="107" t="s">
        <v>806</v>
      </c>
      <c r="AR202" s="38" t="s">
        <v>49</v>
      </c>
      <c r="AS202" s="107" t="s">
        <v>807</v>
      </c>
      <c r="AU202" s="119"/>
      <c r="AV202" s="119"/>
      <c r="AW202" s="119"/>
      <c r="AX202" s="119"/>
      <c r="AY202" s="119"/>
      <c r="AZ202" s="119"/>
      <c r="BA202" s="119"/>
      <c r="BB202" s="119"/>
      <c r="BC202" s="119"/>
      <c r="BD202" s="119"/>
      <c r="BE202" s="119"/>
      <c r="BF202" s="119"/>
      <c r="BG202" s="119"/>
      <c r="BH202" s="119"/>
      <c r="BI202" s="119"/>
      <c r="BJ202" s="119"/>
      <c r="BK202" s="119"/>
      <c r="BL202" s="119"/>
      <c r="BM202" s="119"/>
      <c r="BN202" s="119"/>
      <c r="BO202" s="119"/>
      <c r="BP202" s="119"/>
      <c r="BQ202" s="119"/>
      <c r="BR202" s="119"/>
      <c r="BS202" s="119"/>
      <c r="BT202" s="119"/>
      <c r="BU202" s="119"/>
      <c r="BV202" s="119"/>
      <c r="BW202" s="119"/>
      <c r="BX202" s="119"/>
      <c r="BY202" s="119"/>
      <c r="BZ202" s="119"/>
      <c r="CA202" s="119"/>
      <c r="CB202" s="119"/>
      <c r="CC202" s="119"/>
      <c r="CD202" s="119"/>
      <c r="CE202" s="119"/>
      <c r="CF202" s="119"/>
      <c r="CG202" s="119"/>
      <c r="CH202" s="119"/>
      <c r="CI202" s="119"/>
      <c r="CJ202" s="119"/>
      <c r="CK202" s="119"/>
      <c r="CL202" s="119"/>
      <c r="CM202" s="119"/>
      <c r="CN202" s="119"/>
      <c r="CO202" s="119"/>
      <c r="CP202" s="119"/>
      <c r="CQ202" s="119"/>
      <c r="CR202" s="119"/>
      <c r="CS202" s="119"/>
      <c r="CT202" s="119"/>
      <c r="CU202" s="119"/>
      <c r="CV202" s="119"/>
      <c r="CW202" s="119"/>
      <c r="CX202" s="119"/>
      <c r="CY202" s="119"/>
      <c r="CZ202" s="119"/>
      <c r="DA202" s="119"/>
      <c r="DB202" s="119"/>
      <c r="DC202" s="119"/>
      <c r="DD202" s="119"/>
      <c r="DE202" s="119"/>
      <c r="DF202" s="119"/>
      <c r="DG202" s="119"/>
      <c r="DH202" s="119"/>
      <c r="DI202" s="119"/>
      <c r="DJ202" s="119"/>
      <c r="DK202" s="119"/>
      <c r="DL202" s="119"/>
      <c r="DM202" s="119"/>
      <c r="DN202" s="119"/>
      <c r="DO202" s="119"/>
      <c r="DP202" s="119"/>
      <c r="DQ202" s="119"/>
      <c r="DR202" s="119"/>
      <c r="DS202" s="119"/>
      <c r="DT202" s="119"/>
      <c r="DU202" s="119"/>
      <c r="DV202" s="119"/>
      <c r="DW202" s="119"/>
      <c r="DX202" s="119"/>
      <c r="DY202" s="119"/>
      <c r="DZ202" s="119"/>
      <c r="EA202" s="119"/>
      <c r="EB202" s="119"/>
      <c r="EC202" s="119"/>
      <c r="ED202" s="119"/>
      <c r="EE202" s="119"/>
      <c r="EF202" s="119"/>
      <c r="EG202" s="119"/>
      <c r="EH202" s="119"/>
    </row>
    <row r="203" spans="1:138" s="108" customFormat="1" ht="180.75" thickBot="1" x14ac:dyDescent="0.3">
      <c r="A203" s="14">
        <v>225</v>
      </c>
      <c r="B203" s="10" t="s">
        <v>405</v>
      </c>
      <c r="C203" s="10" t="s">
        <v>416</v>
      </c>
      <c r="D203" s="17" t="s">
        <v>457</v>
      </c>
      <c r="E203" s="97" t="s">
        <v>417</v>
      </c>
      <c r="F203" s="12">
        <v>3110302</v>
      </c>
      <c r="G203" s="17" t="s">
        <v>418</v>
      </c>
      <c r="H203" s="14" t="s">
        <v>196</v>
      </c>
      <c r="I203" s="99" t="s">
        <v>100</v>
      </c>
      <c r="J203" s="100" t="s">
        <v>404</v>
      </c>
      <c r="K203" s="98" t="s">
        <v>127</v>
      </c>
      <c r="L203" s="98" t="s">
        <v>95</v>
      </c>
      <c r="M203" s="98" t="s">
        <v>127</v>
      </c>
      <c r="N203" s="101" t="s">
        <v>233</v>
      </c>
      <c r="O203" s="110" t="s">
        <v>233</v>
      </c>
      <c r="P203" s="103" t="s">
        <v>233</v>
      </c>
      <c r="Q203" s="112" t="s">
        <v>233</v>
      </c>
      <c r="R203" s="104">
        <v>1391675.2</v>
      </c>
      <c r="S203" s="16">
        <v>1391675.2</v>
      </c>
      <c r="T203" s="38"/>
      <c r="U203" s="12" t="s">
        <v>75</v>
      </c>
      <c r="V203" s="12" t="s">
        <v>181</v>
      </c>
      <c r="W203" s="16">
        <v>1391675.2</v>
      </c>
      <c r="X203" s="16">
        <v>0</v>
      </c>
      <c r="Y203" s="16">
        <f t="shared" si="15"/>
        <v>1391675.2</v>
      </c>
      <c r="Z203" s="105">
        <f t="shared" si="18"/>
        <v>1</v>
      </c>
      <c r="AA203" s="16">
        <v>1391675.2</v>
      </c>
      <c r="AB203" s="16">
        <v>0</v>
      </c>
      <c r="AC203" s="69">
        <f t="shared" si="19"/>
        <v>0</v>
      </c>
      <c r="AD203" s="14" t="s">
        <v>50</v>
      </c>
      <c r="AE203" s="106">
        <f t="shared" si="16"/>
        <v>1</v>
      </c>
      <c r="AF203" s="12" t="s">
        <v>181</v>
      </c>
      <c r="AG203" s="12" t="s">
        <v>181</v>
      </c>
      <c r="AH203" s="12" t="s">
        <v>181</v>
      </c>
      <c r="AI203" s="12" t="s">
        <v>181</v>
      </c>
      <c r="AJ203" s="12" t="s">
        <v>181</v>
      </c>
      <c r="AK203" s="12" t="s">
        <v>49</v>
      </c>
      <c r="AL203" s="38"/>
      <c r="AM203" s="38" t="s">
        <v>181</v>
      </c>
      <c r="AN203" s="38" t="s">
        <v>49</v>
      </c>
      <c r="AO203" s="107" t="s">
        <v>808</v>
      </c>
      <c r="AP203" s="38" t="s">
        <v>49</v>
      </c>
      <c r="AQ203" s="107" t="s">
        <v>806</v>
      </c>
      <c r="AR203" s="38" t="s">
        <v>49</v>
      </c>
      <c r="AS203" s="107" t="s">
        <v>807</v>
      </c>
      <c r="AT203" s="107"/>
    </row>
    <row r="204" spans="1:138" s="50" customFormat="1" ht="180.75" thickBot="1" x14ac:dyDescent="0.3">
      <c r="A204" s="33">
        <v>226</v>
      </c>
      <c r="B204" s="31" t="s">
        <v>222</v>
      </c>
      <c r="C204" s="31" t="s">
        <v>222</v>
      </c>
      <c r="D204" s="31" t="s">
        <v>770</v>
      </c>
      <c r="E204" s="32" t="s">
        <v>772</v>
      </c>
      <c r="F204" s="30">
        <v>3110299</v>
      </c>
      <c r="G204" s="41"/>
      <c r="H204" s="30" t="s">
        <v>196</v>
      </c>
      <c r="I204" s="42" t="s">
        <v>100</v>
      </c>
      <c r="J204" s="43" t="s">
        <v>402</v>
      </c>
      <c r="K204" s="44" t="s">
        <v>110</v>
      </c>
      <c r="L204" s="44" t="s">
        <v>89</v>
      </c>
      <c r="M204" s="44" t="s">
        <v>110</v>
      </c>
      <c r="N204" s="122" t="s">
        <v>233</v>
      </c>
      <c r="O204" s="110" t="s">
        <v>233</v>
      </c>
      <c r="P204" s="103" t="s">
        <v>233</v>
      </c>
      <c r="Q204" s="153" t="s">
        <v>233</v>
      </c>
      <c r="R204" s="46">
        <v>2000000</v>
      </c>
      <c r="S204" s="37">
        <v>2000000</v>
      </c>
      <c r="T204" s="45"/>
      <c r="U204" s="30" t="s">
        <v>75</v>
      </c>
      <c r="V204" s="30" t="s">
        <v>181</v>
      </c>
      <c r="W204" s="37">
        <v>2000000</v>
      </c>
      <c r="X204" s="37">
        <v>0</v>
      </c>
      <c r="Y204" s="37">
        <f t="shared" si="15"/>
        <v>2000000</v>
      </c>
      <c r="Z204" s="47">
        <f t="shared" si="18"/>
        <v>1</v>
      </c>
      <c r="AA204" s="37">
        <v>0</v>
      </c>
      <c r="AB204" s="37">
        <v>0</v>
      </c>
      <c r="AC204" s="48">
        <f>S204-Y204</f>
        <v>0</v>
      </c>
      <c r="AD204" s="33" t="s">
        <v>50</v>
      </c>
      <c r="AE204" s="49">
        <f t="shared" si="16"/>
        <v>0</v>
      </c>
      <c r="AF204" s="30" t="s">
        <v>181</v>
      </c>
      <c r="AG204" s="30" t="s">
        <v>181</v>
      </c>
      <c r="AH204" s="30" t="s">
        <v>181</v>
      </c>
      <c r="AI204" s="30" t="s">
        <v>181</v>
      </c>
      <c r="AJ204" s="30" t="s">
        <v>181</v>
      </c>
      <c r="AK204" s="30" t="s">
        <v>49</v>
      </c>
      <c r="AL204" s="45"/>
      <c r="AM204" s="38" t="s">
        <v>181</v>
      </c>
      <c r="AN204" s="38" t="s">
        <v>49</v>
      </c>
      <c r="AO204" s="107" t="s">
        <v>808</v>
      </c>
      <c r="AP204" s="38" t="s">
        <v>49</v>
      </c>
      <c r="AQ204" s="107" t="s">
        <v>806</v>
      </c>
      <c r="AR204" s="38" t="s">
        <v>49</v>
      </c>
      <c r="AS204" s="107" t="s">
        <v>807</v>
      </c>
      <c r="AT204" s="121"/>
    </row>
    <row r="205" spans="1:138" s="50" customFormat="1" ht="180.75" thickBot="1" x14ac:dyDescent="0.3">
      <c r="A205" s="33">
        <v>227</v>
      </c>
      <c r="B205" s="31" t="s">
        <v>209</v>
      </c>
      <c r="C205" s="31" t="s">
        <v>209</v>
      </c>
      <c r="D205" s="31" t="s">
        <v>771</v>
      </c>
      <c r="E205" s="32" t="s">
        <v>773</v>
      </c>
      <c r="F205" s="30">
        <v>3110299</v>
      </c>
      <c r="G205" s="41"/>
      <c r="H205" s="30" t="s">
        <v>196</v>
      </c>
      <c r="I205" s="42" t="s">
        <v>100</v>
      </c>
      <c r="J205" s="43" t="s">
        <v>402</v>
      </c>
      <c r="K205" s="44" t="s">
        <v>110</v>
      </c>
      <c r="L205" s="44" t="s">
        <v>193</v>
      </c>
      <c r="M205" s="44" t="s">
        <v>110</v>
      </c>
      <c r="N205" s="122" t="s">
        <v>233</v>
      </c>
      <c r="O205" s="110" t="s">
        <v>233</v>
      </c>
      <c r="P205" s="103" t="s">
        <v>233</v>
      </c>
      <c r="Q205" s="153" t="s">
        <v>233</v>
      </c>
      <c r="R205" s="46">
        <v>300000</v>
      </c>
      <c r="S205" s="37">
        <v>300000</v>
      </c>
      <c r="T205" s="45"/>
      <c r="U205" s="30" t="s">
        <v>75</v>
      </c>
      <c r="V205" s="30" t="s">
        <v>181</v>
      </c>
      <c r="W205" s="37">
        <v>300000</v>
      </c>
      <c r="X205" s="37">
        <v>0</v>
      </c>
      <c r="Y205" s="37">
        <f t="shared" si="15"/>
        <v>300000</v>
      </c>
      <c r="Z205" s="47">
        <f t="shared" si="18"/>
        <v>1</v>
      </c>
      <c r="AA205" s="37">
        <v>300000</v>
      </c>
      <c r="AB205" s="37">
        <v>0</v>
      </c>
      <c r="AC205" s="48">
        <f>S205-Y205</f>
        <v>0</v>
      </c>
      <c r="AD205" s="33" t="s">
        <v>50</v>
      </c>
      <c r="AE205" s="49">
        <f t="shared" si="16"/>
        <v>1</v>
      </c>
      <c r="AF205" s="30" t="s">
        <v>181</v>
      </c>
      <c r="AG205" s="30" t="s">
        <v>181</v>
      </c>
      <c r="AH205" s="30" t="s">
        <v>181</v>
      </c>
      <c r="AI205" s="30" t="s">
        <v>181</v>
      </c>
      <c r="AJ205" s="30" t="s">
        <v>181</v>
      </c>
      <c r="AK205" s="30" t="s">
        <v>49</v>
      </c>
      <c r="AL205" s="45"/>
      <c r="AM205" s="38" t="s">
        <v>181</v>
      </c>
      <c r="AN205" s="38" t="s">
        <v>49</v>
      </c>
      <c r="AO205" s="107" t="s">
        <v>808</v>
      </c>
      <c r="AP205" s="38" t="s">
        <v>49</v>
      </c>
      <c r="AQ205" s="107" t="s">
        <v>806</v>
      </c>
      <c r="AR205" s="38" t="s">
        <v>49</v>
      </c>
      <c r="AS205" s="107" t="s">
        <v>807</v>
      </c>
      <c r="AT205" s="121"/>
    </row>
    <row r="206" spans="1:138" s="50" customFormat="1" ht="180.75" thickBot="1" x14ac:dyDescent="0.3">
      <c r="A206" s="33">
        <v>228</v>
      </c>
      <c r="B206" s="31" t="s">
        <v>291</v>
      </c>
      <c r="C206" s="31" t="s">
        <v>291</v>
      </c>
      <c r="D206" s="32" t="s">
        <v>327</v>
      </c>
      <c r="E206" s="32" t="s">
        <v>774</v>
      </c>
      <c r="F206" s="30">
        <v>3110299</v>
      </c>
      <c r="G206" s="41" t="s">
        <v>103</v>
      </c>
      <c r="H206" s="33" t="s">
        <v>196</v>
      </c>
      <c r="I206" s="42" t="s">
        <v>100</v>
      </c>
      <c r="J206" s="43" t="s">
        <v>404</v>
      </c>
      <c r="K206" s="44" t="s">
        <v>127</v>
      </c>
      <c r="L206" s="44" t="s">
        <v>95</v>
      </c>
      <c r="M206" s="44" t="s">
        <v>127</v>
      </c>
      <c r="N206" s="122" t="s">
        <v>233</v>
      </c>
      <c r="O206" s="110" t="s">
        <v>233</v>
      </c>
      <c r="P206" s="103" t="s">
        <v>233</v>
      </c>
      <c r="Q206" s="153" t="s">
        <v>233</v>
      </c>
      <c r="R206" s="46">
        <v>497698</v>
      </c>
      <c r="S206" s="37">
        <v>497698</v>
      </c>
      <c r="T206" s="45"/>
      <c r="U206" s="30" t="s">
        <v>75</v>
      </c>
      <c r="V206" s="30" t="s">
        <v>181</v>
      </c>
      <c r="W206" s="37">
        <v>497698</v>
      </c>
      <c r="X206" s="37">
        <v>0</v>
      </c>
      <c r="Y206" s="37">
        <f t="shared" si="15"/>
        <v>497698</v>
      </c>
      <c r="Z206" s="47">
        <f t="shared" si="18"/>
        <v>1</v>
      </c>
      <c r="AA206" s="124" t="s">
        <v>233</v>
      </c>
      <c r="AB206" s="37">
        <v>0</v>
      </c>
      <c r="AC206" s="48">
        <f>S206-Y206</f>
        <v>0</v>
      </c>
      <c r="AD206" s="33" t="s">
        <v>50</v>
      </c>
      <c r="AE206" s="125" t="s">
        <v>233</v>
      </c>
      <c r="AF206" s="30" t="s">
        <v>181</v>
      </c>
      <c r="AG206" s="30" t="s">
        <v>181</v>
      </c>
      <c r="AH206" s="30" t="s">
        <v>181</v>
      </c>
      <c r="AI206" s="30" t="s">
        <v>181</v>
      </c>
      <c r="AJ206" s="30" t="s">
        <v>181</v>
      </c>
      <c r="AK206" s="30" t="s">
        <v>49</v>
      </c>
      <c r="AL206" s="45"/>
      <c r="AM206" s="38" t="s">
        <v>181</v>
      </c>
      <c r="AN206" s="38" t="s">
        <v>49</v>
      </c>
      <c r="AO206" s="107" t="s">
        <v>808</v>
      </c>
      <c r="AP206" s="38" t="s">
        <v>49</v>
      </c>
      <c r="AQ206" s="107" t="s">
        <v>806</v>
      </c>
      <c r="AR206" s="38" t="s">
        <v>49</v>
      </c>
      <c r="AS206" s="107" t="s">
        <v>807</v>
      </c>
      <c r="AT206" s="121"/>
    </row>
    <row r="207" spans="1:138" s="50" customFormat="1" ht="180.75" thickBot="1" x14ac:dyDescent="0.3">
      <c r="A207" s="33">
        <v>229</v>
      </c>
      <c r="B207" s="31" t="s">
        <v>290</v>
      </c>
      <c r="C207" s="31" t="s">
        <v>226</v>
      </c>
      <c r="D207" s="31" t="s">
        <v>91</v>
      </c>
      <c r="E207" s="32" t="s">
        <v>92</v>
      </c>
      <c r="F207" s="30">
        <v>3110299</v>
      </c>
      <c r="G207" s="41" t="s">
        <v>103</v>
      </c>
      <c r="H207" s="33" t="s">
        <v>196</v>
      </c>
      <c r="I207" s="42" t="s">
        <v>100</v>
      </c>
      <c r="J207" s="43" t="s">
        <v>404</v>
      </c>
      <c r="K207" s="44" t="s">
        <v>127</v>
      </c>
      <c r="L207" s="44" t="s">
        <v>95</v>
      </c>
      <c r="M207" s="44" t="s">
        <v>127</v>
      </c>
      <c r="N207" s="122" t="s">
        <v>233</v>
      </c>
      <c r="O207" s="102" t="s">
        <v>251</v>
      </c>
      <c r="P207" s="103">
        <v>42798</v>
      </c>
      <c r="Q207" s="52">
        <v>42798</v>
      </c>
      <c r="R207" s="46">
        <v>1447587.2</v>
      </c>
      <c r="S207" s="37">
        <v>1447587.2</v>
      </c>
      <c r="T207" s="45"/>
      <c r="U207" s="30" t="s">
        <v>75</v>
      </c>
      <c r="V207" s="30" t="s">
        <v>181</v>
      </c>
      <c r="W207" s="37">
        <v>1447587.2</v>
      </c>
      <c r="X207" s="37">
        <v>0</v>
      </c>
      <c r="Y207" s="37">
        <f t="shared" si="15"/>
        <v>1447587.2</v>
      </c>
      <c r="Z207" s="47">
        <f t="shared" si="18"/>
        <v>1</v>
      </c>
      <c r="AA207" s="37">
        <v>1447587.2</v>
      </c>
      <c r="AB207" s="37">
        <v>0</v>
      </c>
      <c r="AC207" s="48">
        <f t="shared" ref="AC207" si="21">S207-Y207</f>
        <v>0</v>
      </c>
      <c r="AD207" s="33" t="s">
        <v>50</v>
      </c>
      <c r="AE207" s="49">
        <f t="shared" si="16"/>
        <v>1</v>
      </c>
      <c r="AF207" s="30" t="s">
        <v>181</v>
      </c>
      <c r="AG207" s="30" t="s">
        <v>181</v>
      </c>
      <c r="AH207" s="30" t="s">
        <v>181</v>
      </c>
      <c r="AI207" s="30" t="s">
        <v>181</v>
      </c>
      <c r="AJ207" s="30" t="s">
        <v>181</v>
      </c>
      <c r="AK207" s="30" t="s">
        <v>49</v>
      </c>
      <c r="AL207" s="45"/>
      <c r="AM207" s="38" t="s">
        <v>181</v>
      </c>
      <c r="AN207" s="38" t="s">
        <v>49</v>
      </c>
      <c r="AO207" s="107" t="s">
        <v>808</v>
      </c>
      <c r="AP207" s="38" t="s">
        <v>49</v>
      </c>
      <c r="AQ207" s="107" t="s">
        <v>806</v>
      </c>
      <c r="AR207" s="38" t="s">
        <v>49</v>
      </c>
      <c r="AS207" s="107" t="s">
        <v>807</v>
      </c>
      <c r="AT207" s="121"/>
    </row>
    <row r="208" spans="1:138" s="50" customFormat="1" ht="180.75" thickBot="1" x14ac:dyDescent="0.3">
      <c r="A208" s="33">
        <v>230</v>
      </c>
      <c r="B208" s="31" t="s">
        <v>204</v>
      </c>
      <c r="C208" s="31" t="s">
        <v>359</v>
      </c>
      <c r="D208" s="32" t="s">
        <v>342</v>
      </c>
      <c r="E208" s="32" t="s">
        <v>88</v>
      </c>
      <c r="F208" s="30">
        <v>3110202</v>
      </c>
      <c r="G208" s="41" t="s">
        <v>350</v>
      </c>
      <c r="H208" s="30" t="s">
        <v>196</v>
      </c>
      <c r="I208" s="42" t="s">
        <v>205</v>
      </c>
      <c r="J208" s="43"/>
      <c r="K208" s="44" t="s">
        <v>110</v>
      </c>
      <c r="L208" s="44" t="s">
        <v>89</v>
      </c>
      <c r="M208" s="44" t="s">
        <v>110</v>
      </c>
      <c r="N208" s="122" t="s">
        <v>233</v>
      </c>
      <c r="O208" s="102" t="s">
        <v>187</v>
      </c>
      <c r="P208" s="103">
        <v>42029</v>
      </c>
      <c r="Q208" s="52">
        <v>42029</v>
      </c>
      <c r="R208" s="46">
        <v>1847711.8</v>
      </c>
      <c r="S208" s="37">
        <v>1847711.8</v>
      </c>
      <c r="T208" s="45"/>
      <c r="U208" s="30" t="s">
        <v>75</v>
      </c>
      <c r="V208" s="30" t="s">
        <v>181</v>
      </c>
      <c r="W208" s="37">
        <v>1847711.8</v>
      </c>
      <c r="X208" s="37">
        <v>0</v>
      </c>
      <c r="Y208" s="37">
        <f t="shared" si="15"/>
        <v>1847711.8</v>
      </c>
      <c r="Z208" s="47">
        <f t="shared" si="18"/>
        <v>1</v>
      </c>
      <c r="AA208" s="37">
        <v>1847711.8</v>
      </c>
      <c r="AB208" s="37">
        <v>0</v>
      </c>
      <c r="AC208" s="48">
        <f t="shared" ref="AC208:AC209" si="22">S208-Y208</f>
        <v>0</v>
      </c>
      <c r="AD208" s="33" t="s">
        <v>50</v>
      </c>
      <c r="AE208" s="49">
        <f t="shared" si="16"/>
        <v>1</v>
      </c>
      <c r="AF208" s="30" t="s">
        <v>181</v>
      </c>
      <c r="AG208" s="30" t="s">
        <v>181</v>
      </c>
      <c r="AH208" s="30" t="s">
        <v>181</v>
      </c>
      <c r="AI208" s="30" t="s">
        <v>181</v>
      </c>
      <c r="AJ208" s="30" t="s">
        <v>181</v>
      </c>
      <c r="AK208" s="30" t="s">
        <v>49</v>
      </c>
      <c r="AL208" s="45"/>
      <c r="AM208" s="38" t="s">
        <v>181</v>
      </c>
      <c r="AN208" s="38" t="s">
        <v>49</v>
      </c>
      <c r="AO208" s="107" t="s">
        <v>808</v>
      </c>
      <c r="AP208" s="38" t="s">
        <v>49</v>
      </c>
      <c r="AQ208" s="107" t="s">
        <v>806</v>
      </c>
      <c r="AR208" s="38" t="s">
        <v>49</v>
      </c>
      <c r="AS208" s="107" t="s">
        <v>807</v>
      </c>
      <c r="AT208" s="121"/>
    </row>
    <row r="209" spans="1:46" s="50" customFormat="1" ht="180.75" thickBot="1" x14ac:dyDescent="0.3">
      <c r="A209" s="33">
        <v>231</v>
      </c>
      <c r="B209" s="31" t="s">
        <v>206</v>
      </c>
      <c r="C209" s="31" t="s">
        <v>359</v>
      </c>
      <c r="D209" s="32" t="s">
        <v>342</v>
      </c>
      <c r="E209" s="32" t="s">
        <v>88</v>
      </c>
      <c r="F209" s="30">
        <v>3110202</v>
      </c>
      <c r="G209" s="41" t="s">
        <v>350</v>
      </c>
      <c r="H209" s="30" t="s">
        <v>196</v>
      </c>
      <c r="I209" s="42" t="s">
        <v>205</v>
      </c>
      <c r="J209" s="43"/>
      <c r="K209" s="44" t="s">
        <v>110</v>
      </c>
      <c r="L209" s="44" t="s">
        <v>89</v>
      </c>
      <c r="M209" s="44" t="s">
        <v>110</v>
      </c>
      <c r="N209" s="122" t="s">
        <v>233</v>
      </c>
      <c r="O209" s="102" t="s">
        <v>634</v>
      </c>
      <c r="P209" s="103">
        <v>42279</v>
      </c>
      <c r="Q209" s="52">
        <v>42279</v>
      </c>
      <c r="R209" s="46">
        <v>1792800.88</v>
      </c>
      <c r="S209" s="37">
        <v>1792800.88</v>
      </c>
      <c r="T209" s="45"/>
      <c r="U209" s="30" t="s">
        <v>75</v>
      </c>
      <c r="V209" s="30" t="s">
        <v>181</v>
      </c>
      <c r="W209" s="37">
        <v>1792800.88</v>
      </c>
      <c r="X209" s="37">
        <v>0</v>
      </c>
      <c r="Y209" s="37">
        <f t="shared" si="15"/>
        <v>1792800.88</v>
      </c>
      <c r="Z209" s="47">
        <f t="shared" si="18"/>
        <v>1</v>
      </c>
      <c r="AA209" s="37">
        <v>1792800.88</v>
      </c>
      <c r="AB209" s="37">
        <v>0</v>
      </c>
      <c r="AC209" s="48">
        <f t="shared" si="22"/>
        <v>0</v>
      </c>
      <c r="AD209" s="33" t="s">
        <v>50</v>
      </c>
      <c r="AE209" s="49">
        <f t="shared" si="16"/>
        <v>1</v>
      </c>
      <c r="AF209" s="30" t="s">
        <v>181</v>
      </c>
      <c r="AG209" s="30" t="s">
        <v>181</v>
      </c>
      <c r="AH209" s="30" t="s">
        <v>181</v>
      </c>
      <c r="AI209" s="30" t="s">
        <v>181</v>
      </c>
      <c r="AJ209" s="30" t="s">
        <v>181</v>
      </c>
      <c r="AK209" s="30" t="s">
        <v>49</v>
      </c>
      <c r="AL209" s="45"/>
      <c r="AM209" s="38" t="s">
        <v>181</v>
      </c>
      <c r="AN209" s="38" t="s">
        <v>49</v>
      </c>
      <c r="AO209" s="107" t="s">
        <v>808</v>
      </c>
      <c r="AP209" s="38" t="s">
        <v>49</v>
      </c>
      <c r="AQ209" s="107" t="s">
        <v>806</v>
      </c>
      <c r="AR209" s="38" t="s">
        <v>49</v>
      </c>
      <c r="AS209" s="107" t="s">
        <v>807</v>
      </c>
      <c r="AT209" s="121"/>
    </row>
    <row r="210" spans="1:46" ht="180.75" thickBot="1" x14ac:dyDescent="0.25">
      <c r="A210" s="57">
        <v>232</v>
      </c>
      <c r="B210" s="154" t="s">
        <v>821</v>
      </c>
      <c r="C210" s="56" t="s">
        <v>822</v>
      </c>
      <c r="D210" s="56" t="s">
        <v>607</v>
      </c>
      <c r="E210" s="56" t="s">
        <v>823</v>
      </c>
      <c r="F210" s="53">
        <v>3218</v>
      </c>
      <c r="G210" s="62" t="s">
        <v>609</v>
      </c>
      <c r="H210" s="14" t="s">
        <v>824</v>
      </c>
      <c r="I210" s="53" t="s">
        <v>825</v>
      </c>
      <c r="J210" s="62" t="s">
        <v>826</v>
      </c>
      <c r="K210" s="53" t="s">
        <v>827</v>
      </c>
      <c r="L210" s="53" t="s">
        <v>827</v>
      </c>
      <c r="M210" s="53" t="s">
        <v>827</v>
      </c>
      <c r="N210" s="53" t="s">
        <v>143</v>
      </c>
      <c r="O210" s="53" t="s">
        <v>143</v>
      </c>
      <c r="P210" s="53" t="s">
        <v>143</v>
      </c>
      <c r="Q210" s="54" t="s">
        <v>828</v>
      </c>
      <c r="R210" s="55">
        <v>14622774</v>
      </c>
      <c r="S210" s="55">
        <v>14622774</v>
      </c>
      <c r="T210" s="55">
        <v>14622774</v>
      </c>
      <c r="U210" s="56" t="s">
        <v>75</v>
      </c>
      <c r="V210" s="57" t="s">
        <v>233</v>
      </c>
      <c r="W210" s="55">
        <v>14622774</v>
      </c>
      <c r="X210" s="57" t="s">
        <v>233</v>
      </c>
      <c r="Y210" s="55">
        <v>14622774</v>
      </c>
      <c r="Z210" s="58">
        <v>1</v>
      </c>
      <c r="AA210" s="55">
        <v>14622774</v>
      </c>
      <c r="AB210" s="57" t="s">
        <v>233</v>
      </c>
      <c r="AC210" s="59">
        <v>0</v>
      </c>
      <c r="AD210" s="53" t="s">
        <v>261</v>
      </c>
      <c r="AE210" s="58">
        <v>1</v>
      </c>
      <c r="AF210" s="57" t="s">
        <v>233</v>
      </c>
      <c r="AG210" s="59" t="s">
        <v>181</v>
      </c>
      <c r="AH210" s="59" t="s">
        <v>181</v>
      </c>
      <c r="AI210" s="59" t="s">
        <v>181</v>
      </c>
      <c r="AJ210" s="59" t="s">
        <v>181</v>
      </c>
      <c r="AK210" s="59" t="s">
        <v>829</v>
      </c>
      <c r="AL210" s="59" t="s">
        <v>181</v>
      </c>
      <c r="AM210" s="38" t="s">
        <v>181</v>
      </c>
      <c r="AN210" s="38" t="s">
        <v>49</v>
      </c>
      <c r="AO210" s="107" t="s">
        <v>808</v>
      </c>
      <c r="AP210" s="38" t="s">
        <v>49</v>
      </c>
      <c r="AQ210" s="107" t="s">
        <v>806</v>
      </c>
      <c r="AR210" s="38" t="s">
        <v>49</v>
      </c>
      <c r="AS210" s="107" t="s">
        <v>807</v>
      </c>
      <c r="AT210" s="53"/>
    </row>
    <row r="211" spans="1:46" ht="180.75" thickBot="1" x14ac:dyDescent="0.25">
      <c r="A211" s="57">
        <v>233</v>
      </c>
      <c r="B211" s="154" t="s">
        <v>830</v>
      </c>
      <c r="C211" s="62" t="s">
        <v>831</v>
      </c>
      <c r="D211" s="56" t="s">
        <v>607</v>
      </c>
      <c r="E211" s="62" t="s">
        <v>620</v>
      </c>
      <c r="F211" s="53">
        <v>3218</v>
      </c>
      <c r="G211" s="62" t="s">
        <v>609</v>
      </c>
      <c r="H211" s="14" t="s">
        <v>824</v>
      </c>
      <c r="I211" s="53" t="s">
        <v>825</v>
      </c>
      <c r="J211" s="62" t="s">
        <v>826</v>
      </c>
      <c r="K211" s="53" t="s">
        <v>827</v>
      </c>
      <c r="L211" s="53" t="s">
        <v>827</v>
      </c>
      <c r="M211" s="53" t="s">
        <v>827</v>
      </c>
      <c r="N211" s="53" t="s">
        <v>259</v>
      </c>
      <c r="O211" s="53" t="s">
        <v>259</v>
      </c>
      <c r="P211" s="53" t="s">
        <v>259</v>
      </c>
      <c r="Q211" s="54" t="s">
        <v>832</v>
      </c>
      <c r="R211" s="55">
        <v>76939220.200000003</v>
      </c>
      <c r="S211" s="55">
        <v>76939220.200000003</v>
      </c>
      <c r="T211" s="55">
        <v>76939220.200000003</v>
      </c>
      <c r="U211" s="56" t="s">
        <v>75</v>
      </c>
      <c r="V211" s="57" t="s">
        <v>233</v>
      </c>
      <c r="W211" s="55">
        <v>76939220.200000003</v>
      </c>
      <c r="X211" s="57" t="s">
        <v>233</v>
      </c>
      <c r="Y211" s="55">
        <v>76939220.200000003</v>
      </c>
      <c r="Z211" s="58">
        <v>1</v>
      </c>
      <c r="AA211" s="55">
        <v>76939220.200000003</v>
      </c>
      <c r="AB211" s="57" t="s">
        <v>233</v>
      </c>
      <c r="AC211" s="59">
        <v>0</v>
      </c>
      <c r="AD211" s="53" t="s">
        <v>261</v>
      </c>
      <c r="AE211" s="58">
        <v>1</v>
      </c>
      <c r="AF211" s="57" t="s">
        <v>233</v>
      </c>
      <c r="AG211" s="59" t="s">
        <v>181</v>
      </c>
      <c r="AH211" s="59" t="s">
        <v>181</v>
      </c>
      <c r="AI211" s="59" t="s">
        <v>181</v>
      </c>
      <c r="AJ211" s="59" t="s">
        <v>181</v>
      </c>
      <c r="AK211" s="59" t="s">
        <v>829</v>
      </c>
      <c r="AL211" s="59" t="s">
        <v>181</v>
      </c>
      <c r="AM211" s="38" t="s">
        <v>181</v>
      </c>
      <c r="AN211" s="38" t="s">
        <v>49</v>
      </c>
      <c r="AO211" s="107" t="s">
        <v>808</v>
      </c>
      <c r="AP211" s="38" t="s">
        <v>49</v>
      </c>
      <c r="AQ211" s="107" t="s">
        <v>806</v>
      </c>
      <c r="AR211" s="38" t="s">
        <v>49</v>
      </c>
      <c r="AS211" s="107" t="s">
        <v>807</v>
      </c>
      <c r="AT211" s="53"/>
    </row>
    <row r="212" spans="1:46" ht="180.75" thickBot="1" x14ac:dyDescent="0.25">
      <c r="A212" s="57">
        <v>234</v>
      </c>
      <c r="B212" s="154" t="s">
        <v>833</v>
      </c>
      <c r="C212" s="154" t="s">
        <v>834</v>
      </c>
      <c r="D212" s="56" t="s">
        <v>835</v>
      </c>
      <c r="E212" s="56" t="s">
        <v>836</v>
      </c>
      <c r="F212" s="53">
        <v>3218</v>
      </c>
      <c r="G212" s="62" t="s">
        <v>609</v>
      </c>
      <c r="H212" s="14" t="s">
        <v>824</v>
      </c>
      <c r="I212" s="53" t="s">
        <v>825</v>
      </c>
      <c r="J212" s="62" t="s">
        <v>837</v>
      </c>
      <c r="K212" s="53" t="s">
        <v>827</v>
      </c>
      <c r="L212" s="53" t="s">
        <v>827</v>
      </c>
      <c r="M212" s="53" t="s">
        <v>827</v>
      </c>
      <c r="N212" s="53" t="s">
        <v>591</v>
      </c>
      <c r="O212" s="53" t="s">
        <v>591</v>
      </c>
      <c r="P212" s="53" t="s">
        <v>591</v>
      </c>
      <c r="Q212" s="54" t="s">
        <v>838</v>
      </c>
      <c r="R212" s="55">
        <v>999989.6</v>
      </c>
      <c r="S212" s="55">
        <v>999989.6</v>
      </c>
      <c r="T212" s="55">
        <v>999989.6</v>
      </c>
      <c r="U212" s="56" t="s">
        <v>75</v>
      </c>
      <c r="V212" s="57" t="s">
        <v>233</v>
      </c>
      <c r="W212" s="55">
        <v>999989.6</v>
      </c>
      <c r="X212" s="57" t="s">
        <v>233</v>
      </c>
      <c r="Y212" s="55">
        <v>999989.6</v>
      </c>
      <c r="Z212" s="58">
        <v>1</v>
      </c>
      <c r="AA212" s="55">
        <v>999989.6</v>
      </c>
      <c r="AB212" s="57" t="s">
        <v>233</v>
      </c>
      <c r="AC212" s="59">
        <v>0</v>
      </c>
      <c r="AD212" s="53" t="s">
        <v>261</v>
      </c>
      <c r="AE212" s="58">
        <v>1</v>
      </c>
      <c r="AF212" s="57" t="s">
        <v>233</v>
      </c>
      <c r="AG212" s="59" t="s">
        <v>181</v>
      </c>
      <c r="AH212" s="59" t="s">
        <v>181</v>
      </c>
      <c r="AI212" s="59" t="s">
        <v>181</v>
      </c>
      <c r="AJ212" s="59" t="s">
        <v>181</v>
      </c>
      <c r="AK212" s="59" t="s">
        <v>829</v>
      </c>
      <c r="AL212" s="59" t="s">
        <v>181</v>
      </c>
      <c r="AM212" s="38" t="s">
        <v>181</v>
      </c>
      <c r="AN212" s="38" t="s">
        <v>49</v>
      </c>
      <c r="AO212" s="107" t="s">
        <v>808</v>
      </c>
      <c r="AP212" s="38" t="s">
        <v>49</v>
      </c>
      <c r="AQ212" s="107" t="s">
        <v>806</v>
      </c>
      <c r="AR212" s="38" t="s">
        <v>49</v>
      </c>
      <c r="AS212" s="107" t="s">
        <v>807</v>
      </c>
      <c r="AT212" s="53"/>
    </row>
    <row r="213" spans="1:46" ht="180.75" thickBot="1" x14ac:dyDescent="0.25">
      <c r="A213" s="57">
        <v>235</v>
      </c>
      <c r="B213" s="154" t="s">
        <v>839</v>
      </c>
      <c r="C213" s="56" t="s">
        <v>840</v>
      </c>
      <c r="D213" s="56" t="s">
        <v>607</v>
      </c>
      <c r="E213" s="56" t="s">
        <v>608</v>
      </c>
      <c r="F213" s="53">
        <v>3218</v>
      </c>
      <c r="G213" s="62" t="s">
        <v>609</v>
      </c>
      <c r="H213" s="14" t="s">
        <v>824</v>
      </c>
      <c r="I213" s="53" t="s">
        <v>825</v>
      </c>
      <c r="J213" s="62" t="s">
        <v>841</v>
      </c>
      <c r="K213" s="53" t="s">
        <v>827</v>
      </c>
      <c r="L213" s="53" t="s">
        <v>827</v>
      </c>
      <c r="M213" s="53" t="s">
        <v>827</v>
      </c>
      <c r="N213" s="53" t="s">
        <v>251</v>
      </c>
      <c r="O213" s="53" t="s">
        <v>251</v>
      </c>
      <c r="P213" s="53" t="s">
        <v>251</v>
      </c>
      <c r="Q213" s="54">
        <v>43040</v>
      </c>
      <c r="R213" s="55">
        <v>4997802</v>
      </c>
      <c r="S213" s="55">
        <v>4997802</v>
      </c>
      <c r="T213" s="55">
        <v>4997802</v>
      </c>
      <c r="U213" s="56" t="s">
        <v>75</v>
      </c>
      <c r="V213" s="57" t="s">
        <v>233</v>
      </c>
      <c r="W213" s="55">
        <v>4997802</v>
      </c>
      <c r="X213" s="57" t="s">
        <v>233</v>
      </c>
      <c r="Y213" s="55">
        <v>4997802</v>
      </c>
      <c r="Z213" s="58">
        <v>1</v>
      </c>
      <c r="AA213" s="55">
        <v>4997802</v>
      </c>
      <c r="AB213" s="57" t="s">
        <v>233</v>
      </c>
      <c r="AC213" s="59">
        <v>0</v>
      </c>
      <c r="AD213" s="53" t="s">
        <v>261</v>
      </c>
      <c r="AE213" s="58">
        <v>1</v>
      </c>
      <c r="AF213" s="57" t="s">
        <v>233</v>
      </c>
      <c r="AG213" s="59" t="s">
        <v>181</v>
      </c>
      <c r="AH213" s="59" t="s">
        <v>181</v>
      </c>
      <c r="AI213" s="59" t="s">
        <v>181</v>
      </c>
      <c r="AJ213" s="59" t="s">
        <v>181</v>
      </c>
      <c r="AK213" s="59" t="s">
        <v>829</v>
      </c>
      <c r="AL213" s="59" t="s">
        <v>181</v>
      </c>
      <c r="AM213" s="38" t="s">
        <v>181</v>
      </c>
      <c r="AN213" s="38" t="s">
        <v>49</v>
      </c>
      <c r="AO213" s="107" t="s">
        <v>808</v>
      </c>
      <c r="AP213" s="38" t="s">
        <v>49</v>
      </c>
      <c r="AQ213" s="107" t="s">
        <v>806</v>
      </c>
      <c r="AR213" s="38" t="s">
        <v>49</v>
      </c>
      <c r="AS213" s="107" t="s">
        <v>807</v>
      </c>
      <c r="AT213" s="53"/>
    </row>
    <row r="214" spans="1:46" ht="180.75" thickBot="1" x14ac:dyDescent="0.25">
      <c r="A214" s="57">
        <v>236</v>
      </c>
      <c r="B214" s="154" t="s">
        <v>842</v>
      </c>
      <c r="C214" s="154" t="s">
        <v>843</v>
      </c>
      <c r="D214" s="56" t="s">
        <v>607</v>
      </c>
      <c r="E214" s="56" t="s">
        <v>844</v>
      </c>
      <c r="F214" s="53">
        <v>3218</v>
      </c>
      <c r="G214" s="62" t="s">
        <v>609</v>
      </c>
      <c r="H214" s="14" t="s">
        <v>824</v>
      </c>
      <c r="I214" s="53" t="s">
        <v>825</v>
      </c>
      <c r="J214" s="62" t="s">
        <v>845</v>
      </c>
      <c r="K214" s="53" t="s">
        <v>827</v>
      </c>
      <c r="L214" s="53" t="s">
        <v>827</v>
      </c>
      <c r="M214" s="53" t="s">
        <v>827</v>
      </c>
      <c r="N214" s="53" t="s">
        <v>634</v>
      </c>
      <c r="O214" s="53" t="s">
        <v>634</v>
      </c>
      <c r="P214" s="53" t="s">
        <v>634</v>
      </c>
      <c r="Q214" s="54">
        <v>42530</v>
      </c>
      <c r="R214" s="55">
        <v>18857618.899999999</v>
      </c>
      <c r="S214" s="55">
        <v>18857618.899999999</v>
      </c>
      <c r="T214" s="55">
        <v>18857618.899999999</v>
      </c>
      <c r="U214" s="56" t="s">
        <v>75</v>
      </c>
      <c r="V214" s="57" t="s">
        <v>233</v>
      </c>
      <c r="W214" s="55">
        <v>18857618.899999999</v>
      </c>
      <c r="X214" s="57" t="s">
        <v>233</v>
      </c>
      <c r="Y214" s="55">
        <v>18857618.899999999</v>
      </c>
      <c r="Z214" s="58">
        <v>1</v>
      </c>
      <c r="AA214" s="55">
        <v>18857618.899999999</v>
      </c>
      <c r="AB214" s="57" t="s">
        <v>233</v>
      </c>
      <c r="AC214" s="59">
        <v>0</v>
      </c>
      <c r="AD214" s="53" t="s">
        <v>261</v>
      </c>
      <c r="AE214" s="58">
        <v>1</v>
      </c>
      <c r="AF214" s="57" t="s">
        <v>233</v>
      </c>
      <c r="AG214" s="59" t="s">
        <v>181</v>
      </c>
      <c r="AH214" s="59" t="s">
        <v>181</v>
      </c>
      <c r="AI214" s="59" t="s">
        <v>181</v>
      </c>
      <c r="AJ214" s="59" t="s">
        <v>181</v>
      </c>
      <c r="AK214" s="59" t="s">
        <v>829</v>
      </c>
      <c r="AL214" s="59" t="s">
        <v>181</v>
      </c>
      <c r="AM214" s="38" t="s">
        <v>181</v>
      </c>
      <c r="AN214" s="38" t="s">
        <v>49</v>
      </c>
      <c r="AO214" s="107" t="s">
        <v>808</v>
      </c>
      <c r="AP214" s="38" t="s">
        <v>49</v>
      </c>
      <c r="AQ214" s="107" t="s">
        <v>806</v>
      </c>
      <c r="AR214" s="38" t="s">
        <v>49</v>
      </c>
      <c r="AS214" s="107" t="s">
        <v>807</v>
      </c>
      <c r="AT214" s="53"/>
    </row>
    <row r="215" spans="1:46" ht="180.75" thickBot="1" x14ac:dyDescent="0.25">
      <c r="A215" s="57">
        <v>237</v>
      </c>
      <c r="B215" s="64" t="s">
        <v>846</v>
      </c>
      <c r="C215" s="64" t="s">
        <v>846</v>
      </c>
      <c r="D215" s="56" t="s">
        <v>607</v>
      </c>
      <c r="E215" s="10" t="s">
        <v>643</v>
      </c>
      <c r="F215" s="53">
        <v>3218</v>
      </c>
      <c r="G215" s="62" t="s">
        <v>609</v>
      </c>
      <c r="H215" s="14" t="s">
        <v>824</v>
      </c>
      <c r="I215" s="53" t="s">
        <v>825</v>
      </c>
      <c r="J215" s="62" t="s">
        <v>847</v>
      </c>
      <c r="K215" s="53" t="s">
        <v>827</v>
      </c>
      <c r="L215" s="53" t="s">
        <v>827</v>
      </c>
      <c r="M215" s="53" t="s">
        <v>827</v>
      </c>
      <c r="N215" s="53" t="s">
        <v>634</v>
      </c>
      <c r="O215" s="53" t="s">
        <v>634</v>
      </c>
      <c r="P215" s="53" t="s">
        <v>634</v>
      </c>
      <c r="Q215" s="54" t="s">
        <v>634</v>
      </c>
      <c r="R215" s="60">
        <v>0</v>
      </c>
      <c r="S215" s="60">
        <v>0</v>
      </c>
      <c r="T215" s="60">
        <v>0</v>
      </c>
      <c r="U215" s="56" t="s">
        <v>75</v>
      </c>
      <c r="V215" s="57" t="s">
        <v>233</v>
      </c>
      <c r="W215" s="60">
        <v>0</v>
      </c>
      <c r="X215" s="57" t="s">
        <v>233</v>
      </c>
      <c r="Y215" s="60">
        <v>0</v>
      </c>
      <c r="Z215" s="58">
        <v>1</v>
      </c>
      <c r="AA215" s="60">
        <v>0</v>
      </c>
      <c r="AB215" s="57" t="s">
        <v>233</v>
      </c>
      <c r="AC215" s="59">
        <v>0</v>
      </c>
      <c r="AD215" s="53" t="s">
        <v>261</v>
      </c>
      <c r="AE215" s="58">
        <v>1</v>
      </c>
      <c r="AF215" s="57" t="s">
        <v>233</v>
      </c>
      <c r="AG215" s="59" t="s">
        <v>181</v>
      </c>
      <c r="AH215" s="59" t="s">
        <v>181</v>
      </c>
      <c r="AI215" s="59" t="s">
        <v>181</v>
      </c>
      <c r="AJ215" s="59" t="s">
        <v>181</v>
      </c>
      <c r="AK215" s="59" t="s">
        <v>829</v>
      </c>
      <c r="AL215" s="59" t="s">
        <v>181</v>
      </c>
      <c r="AM215" s="38" t="s">
        <v>181</v>
      </c>
      <c r="AN215" s="38" t="s">
        <v>49</v>
      </c>
      <c r="AO215" s="107" t="s">
        <v>808</v>
      </c>
      <c r="AP215" s="38" t="s">
        <v>49</v>
      </c>
      <c r="AQ215" s="107" t="s">
        <v>806</v>
      </c>
      <c r="AR215" s="38" t="s">
        <v>49</v>
      </c>
      <c r="AS215" s="107" t="s">
        <v>807</v>
      </c>
      <c r="AT215" s="53"/>
    </row>
    <row r="216" spans="1:46" ht="180.75" thickBot="1" x14ac:dyDescent="0.25">
      <c r="A216" s="57">
        <v>238</v>
      </c>
      <c r="B216" s="64" t="s">
        <v>848</v>
      </c>
      <c r="C216" s="64" t="s">
        <v>848</v>
      </c>
      <c r="D216" s="56" t="s">
        <v>607</v>
      </c>
      <c r="E216" s="10" t="s">
        <v>849</v>
      </c>
      <c r="F216" s="53">
        <v>3218</v>
      </c>
      <c r="G216" s="62" t="s">
        <v>609</v>
      </c>
      <c r="H216" s="14" t="s">
        <v>824</v>
      </c>
      <c r="I216" s="53" t="s">
        <v>825</v>
      </c>
      <c r="J216" s="62" t="s">
        <v>826</v>
      </c>
      <c r="K216" s="53" t="s">
        <v>827</v>
      </c>
      <c r="L216" s="53" t="s">
        <v>827</v>
      </c>
      <c r="M216" s="53" t="s">
        <v>827</v>
      </c>
      <c r="N216" s="53" t="s">
        <v>634</v>
      </c>
      <c r="O216" s="53" t="s">
        <v>634</v>
      </c>
      <c r="P216" s="53" t="s">
        <v>634</v>
      </c>
      <c r="Q216" s="54" t="s">
        <v>634</v>
      </c>
      <c r="R216" s="60">
        <v>4396493.7</v>
      </c>
      <c r="S216" s="60">
        <v>4396493.7</v>
      </c>
      <c r="T216" s="60">
        <v>4396493.7</v>
      </c>
      <c r="U216" s="56" t="s">
        <v>75</v>
      </c>
      <c r="V216" s="57" t="s">
        <v>233</v>
      </c>
      <c r="W216" s="60">
        <v>4396493.7</v>
      </c>
      <c r="X216" s="57" t="s">
        <v>233</v>
      </c>
      <c r="Y216" s="60">
        <v>4396493.7</v>
      </c>
      <c r="Z216" s="58">
        <v>1</v>
      </c>
      <c r="AA216" s="60">
        <v>4396493.7</v>
      </c>
      <c r="AB216" s="57" t="s">
        <v>233</v>
      </c>
      <c r="AC216" s="59">
        <v>0</v>
      </c>
      <c r="AD216" s="53" t="s">
        <v>261</v>
      </c>
      <c r="AE216" s="58">
        <v>1</v>
      </c>
      <c r="AF216" s="57" t="s">
        <v>233</v>
      </c>
      <c r="AG216" s="59" t="s">
        <v>181</v>
      </c>
      <c r="AH216" s="59" t="s">
        <v>181</v>
      </c>
      <c r="AI216" s="59" t="s">
        <v>181</v>
      </c>
      <c r="AJ216" s="59" t="s">
        <v>181</v>
      </c>
      <c r="AK216" s="59" t="s">
        <v>829</v>
      </c>
      <c r="AL216" s="59" t="s">
        <v>181</v>
      </c>
      <c r="AM216" s="38" t="s">
        <v>181</v>
      </c>
      <c r="AN216" s="38" t="s">
        <v>49</v>
      </c>
      <c r="AO216" s="107" t="s">
        <v>808</v>
      </c>
      <c r="AP216" s="38" t="s">
        <v>49</v>
      </c>
      <c r="AQ216" s="107" t="s">
        <v>806</v>
      </c>
      <c r="AR216" s="38" t="s">
        <v>49</v>
      </c>
      <c r="AS216" s="107" t="s">
        <v>807</v>
      </c>
      <c r="AT216" s="53"/>
    </row>
    <row r="217" spans="1:46" ht="180.75" thickBot="1" x14ac:dyDescent="0.25">
      <c r="A217" s="57">
        <v>239</v>
      </c>
      <c r="B217" s="64" t="s">
        <v>850</v>
      </c>
      <c r="C217" s="64" t="s">
        <v>850</v>
      </c>
      <c r="D217" s="56" t="s">
        <v>607</v>
      </c>
      <c r="E217" s="10" t="s">
        <v>637</v>
      </c>
      <c r="F217" s="53">
        <v>3218</v>
      </c>
      <c r="G217" s="62" t="s">
        <v>609</v>
      </c>
      <c r="H217" s="14" t="s">
        <v>824</v>
      </c>
      <c r="I217" s="53" t="s">
        <v>825</v>
      </c>
      <c r="J217" s="62" t="s">
        <v>826</v>
      </c>
      <c r="K217" s="53" t="s">
        <v>827</v>
      </c>
      <c r="L217" s="53" t="s">
        <v>827</v>
      </c>
      <c r="M217" s="53" t="s">
        <v>827</v>
      </c>
      <c r="N217" s="53" t="s">
        <v>634</v>
      </c>
      <c r="O217" s="53" t="s">
        <v>634</v>
      </c>
      <c r="P217" s="53" t="s">
        <v>634</v>
      </c>
      <c r="Q217" s="54" t="s">
        <v>634</v>
      </c>
      <c r="R217" s="60">
        <v>0</v>
      </c>
      <c r="S217" s="60">
        <v>0</v>
      </c>
      <c r="T217" s="60">
        <v>0</v>
      </c>
      <c r="U217" s="56" t="s">
        <v>75</v>
      </c>
      <c r="V217" s="57" t="s">
        <v>233</v>
      </c>
      <c r="W217" s="60">
        <v>0</v>
      </c>
      <c r="X217" s="57" t="s">
        <v>233</v>
      </c>
      <c r="Y217" s="60">
        <v>0</v>
      </c>
      <c r="Z217" s="58">
        <v>1</v>
      </c>
      <c r="AA217" s="60">
        <v>0</v>
      </c>
      <c r="AB217" s="57" t="s">
        <v>233</v>
      </c>
      <c r="AC217" s="59">
        <v>0</v>
      </c>
      <c r="AD217" s="53" t="s">
        <v>261</v>
      </c>
      <c r="AE217" s="58">
        <v>1</v>
      </c>
      <c r="AF217" s="57" t="s">
        <v>233</v>
      </c>
      <c r="AG217" s="59" t="s">
        <v>181</v>
      </c>
      <c r="AH217" s="59" t="s">
        <v>181</v>
      </c>
      <c r="AI217" s="59" t="s">
        <v>181</v>
      </c>
      <c r="AJ217" s="59" t="s">
        <v>181</v>
      </c>
      <c r="AK217" s="59" t="s">
        <v>829</v>
      </c>
      <c r="AL217" s="59" t="s">
        <v>181</v>
      </c>
      <c r="AM217" s="38" t="s">
        <v>181</v>
      </c>
      <c r="AN217" s="38" t="s">
        <v>49</v>
      </c>
      <c r="AO217" s="107" t="s">
        <v>808</v>
      </c>
      <c r="AP217" s="38" t="s">
        <v>49</v>
      </c>
      <c r="AQ217" s="107" t="s">
        <v>806</v>
      </c>
      <c r="AR217" s="38" t="s">
        <v>49</v>
      </c>
      <c r="AS217" s="107" t="s">
        <v>807</v>
      </c>
      <c r="AT217" s="53"/>
    </row>
    <row r="218" spans="1:46" ht="180.75" thickBot="1" x14ac:dyDescent="0.25">
      <c r="A218" s="57">
        <v>240</v>
      </c>
      <c r="B218" s="56" t="s">
        <v>851</v>
      </c>
      <c r="C218" s="56" t="s">
        <v>851</v>
      </c>
      <c r="D218" s="56" t="s">
        <v>607</v>
      </c>
      <c r="E218" s="10" t="s">
        <v>269</v>
      </c>
      <c r="F218" s="53">
        <v>3218</v>
      </c>
      <c r="G218" s="62" t="s">
        <v>609</v>
      </c>
      <c r="H218" s="14" t="s">
        <v>824</v>
      </c>
      <c r="I218" s="53" t="s">
        <v>825</v>
      </c>
      <c r="J218" s="62" t="s">
        <v>852</v>
      </c>
      <c r="K218" s="53" t="s">
        <v>827</v>
      </c>
      <c r="L218" s="53" t="s">
        <v>827</v>
      </c>
      <c r="M218" s="53" t="s">
        <v>827</v>
      </c>
      <c r="N218" s="54" t="s">
        <v>147</v>
      </c>
      <c r="O218" s="54" t="s">
        <v>147</v>
      </c>
      <c r="P218" s="54" t="s">
        <v>147</v>
      </c>
      <c r="Q218" s="54" t="s">
        <v>147</v>
      </c>
      <c r="R218" s="61">
        <v>1580442</v>
      </c>
      <c r="S218" s="61">
        <v>1580442</v>
      </c>
      <c r="T218" s="61">
        <v>1580442</v>
      </c>
      <c r="U218" s="56" t="s">
        <v>75</v>
      </c>
      <c r="V218" s="57" t="s">
        <v>233</v>
      </c>
      <c r="W218" s="61">
        <v>1580442</v>
      </c>
      <c r="X218" s="57" t="s">
        <v>233</v>
      </c>
      <c r="Y218" s="61">
        <v>1580442</v>
      </c>
      <c r="Z218" s="58">
        <v>1</v>
      </c>
      <c r="AA218" s="61">
        <v>1580442</v>
      </c>
      <c r="AB218" s="57" t="s">
        <v>233</v>
      </c>
      <c r="AC218" s="59">
        <v>0</v>
      </c>
      <c r="AD218" s="53" t="s">
        <v>261</v>
      </c>
      <c r="AE218" s="58">
        <v>1</v>
      </c>
      <c r="AF218" s="57" t="s">
        <v>233</v>
      </c>
      <c r="AG218" s="59" t="s">
        <v>181</v>
      </c>
      <c r="AH218" s="59" t="s">
        <v>181</v>
      </c>
      <c r="AI218" s="59" t="s">
        <v>181</v>
      </c>
      <c r="AJ218" s="59" t="s">
        <v>181</v>
      </c>
      <c r="AK218" s="59" t="s">
        <v>829</v>
      </c>
      <c r="AL218" s="59" t="s">
        <v>181</v>
      </c>
      <c r="AM218" s="38" t="s">
        <v>181</v>
      </c>
      <c r="AN218" s="38" t="s">
        <v>49</v>
      </c>
      <c r="AO218" s="107" t="s">
        <v>808</v>
      </c>
      <c r="AP218" s="38" t="s">
        <v>49</v>
      </c>
      <c r="AQ218" s="107" t="s">
        <v>806</v>
      </c>
      <c r="AR218" s="38" t="s">
        <v>49</v>
      </c>
      <c r="AS218" s="107" t="s">
        <v>807</v>
      </c>
      <c r="AT218" s="53"/>
    </row>
    <row r="219" spans="1:46" ht="180.75" thickBot="1" x14ac:dyDescent="0.25">
      <c r="A219" s="57">
        <v>241</v>
      </c>
      <c r="B219" s="56" t="s">
        <v>853</v>
      </c>
      <c r="C219" s="56" t="s">
        <v>853</v>
      </c>
      <c r="D219" s="56" t="s">
        <v>607</v>
      </c>
      <c r="E219" s="10" t="s">
        <v>616</v>
      </c>
      <c r="F219" s="53">
        <v>3218</v>
      </c>
      <c r="G219" s="62" t="s">
        <v>609</v>
      </c>
      <c r="H219" s="14" t="s">
        <v>824</v>
      </c>
      <c r="I219" s="53" t="s">
        <v>825</v>
      </c>
      <c r="J219" s="62" t="s">
        <v>854</v>
      </c>
      <c r="K219" s="53" t="s">
        <v>827</v>
      </c>
      <c r="L219" s="53" t="s">
        <v>827</v>
      </c>
      <c r="M219" s="53" t="s">
        <v>827</v>
      </c>
      <c r="N219" s="54" t="s">
        <v>147</v>
      </c>
      <c r="O219" s="54" t="s">
        <v>147</v>
      </c>
      <c r="P219" s="54" t="s">
        <v>147</v>
      </c>
      <c r="Q219" s="54" t="s">
        <v>147</v>
      </c>
      <c r="R219" s="61">
        <v>6494204.2000000002</v>
      </c>
      <c r="S219" s="61">
        <v>6494204.2000000002</v>
      </c>
      <c r="T219" s="61">
        <v>6494204.2000000002</v>
      </c>
      <c r="U219" s="56" t="s">
        <v>75</v>
      </c>
      <c r="V219" s="57" t="s">
        <v>233</v>
      </c>
      <c r="W219" s="61">
        <v>6494204.2000000002</v>
      </c>
      <c r="X219" s="57" t="s">
        <v>233</v>
      </c>
      <c r="Y219" s="61">
        <v>6494204.2000000002</v>
      </c>
      <c r="Z219" s="58">
        <v>1</v>
      </c>
      <c r="AA219" s="61">
        <v>6494204.2000000002</v>
      </c>
      <c r="AB219" s="57" t="s">
        <v>233</v>
      </c>
      <c r="AC219" s="59">
        <v>0</v>
      </c>
      <c r="AD219" s="53" t="s">
        <v>261</v>
      </c>
      <c r="AE219" s="58">
        <v>1</v>
      </c>
      <c r="AF219" s="57" t="s">
        <v>233</v>
      </c>
      <c r="AG219" s="59" t="s">
        <v>181</v>
      </c>
      <c r="AH219" s="59" t="s">
        <v>181</v>
      </c>
      <c r="AI219" s="59" t="s">
        <v>181</v>
      </c>
      <c r="AJ219" s="59" t="s">
        <v>181</v>
      </c>
      <c r="AK219" s="59" t="s">
        <v>829</v>
      </c>
      <c r="AL219" s="59" t="s">
        <v>181</v>
      </c>
      <c r="AM219" s="38" t="s">
        <v>181</v>
      </c>
      <c r="AN219" s="38" t="s">
        <v>49</v>
      </c>
      <c r="AO219" s="107" t="s">
        <v>808</v>
      </c>
      <c r="AP219" s="38" t="s">
        <v>49</v>
      </c>
      <c r="AQ219" s="107" t="s">
        <v>806</v>
      </c>
      <c r="AR219" s="38" t="s">
        <v>49</v>
      </c>
      <c r="AS219" s="107" t="s">
        <v>807</v>
      </c>
      <c r="AT219" s="53"/>
    </row>
    <row r="220" spans="1:46" ht="180.75" thickBot="1" x14ac:dyDescent="0.25">
      <c r="A220" s="57">
        <v>242</v>
      </c>
      <c r="B220" s="56" t="s">
        <v>855</v>
      </c>
      <c r="C220" s="56" t="s">
        <v>855</v>
      </c>
      <c r="D220" s="56" t="s">
        <v>607</v>
      </c>
      <c r="E220" s="10" t="s">
        <v>608</v>
      </c>
      <c r="F220" s="53">
        <v>3218</v>
      </c>
      <c r="G220" s="62" t="s">
        <v>609</v>
      </c>
      <c r="H220" s="14" t="s">
        <v>824</v>
      </c>
      <c r="I220" s="53" t="s">
        <v>825</v>
      </c>
      <c r="J220" s="62" t="s">
        <v>856</v>
      </c>
      <c r="K220" s="53" t="s">
        <v>827</v>
      </c>
      <c r="L220" s="53" t="s">
        <v>827</v>
      </c>
      <c r="M220" s="53" t="s">
        <v>827</v>
      </c>
      <c r="N220" s="54" t="s">
        <v>147</v>
      </c>
      <c r="O220" s="54" t="s">
        <v>147</v>
      </c>
      <c r="P220" s="54" t="s">
        <v>147</v>
      </c>
      <c r="Q220" s="54" t="s">
        <v>147</v>
      </c>
      <c r="R220" s="61">
        <v>6494204.2000000002</v>
      </c>
      <c r="S220" s="61">
        <v>6494204.2000000002</v>
      </c>
      <c r="T220" s="61">
        <v>6494204.2000000002</v>
      </c>
      <c r="U220" s="56" t="s">
        <v>75</v>
      </c>
      <c r="V220" s="57" t="s">
        <v>233</v>
      </c>
      <c r="W220" s="61"/>
      <c r="X220" s="57" t="s">
        <v>233</v>
      </c>
      <c r="Y220" s="61"/>
      <c r="Z220" s="58"/>
      <c r="AA220" s="61"/>
      <c r="AB220" s="57" t="s">
        <v>233</v>
      </c>
      <c r="AC220" s="59">
        <v>0</v>
      </c>
      <c r="AD220" s="53" t="s">
        <v>261</v>
      </c>
      <c r="AE220" s="58">
        <v>1</v>
      </c>
      <c r="AF220" s="57" t="s">
        <v>233</v>
      </c>
      <c r="AG220" s="59" t="s">
        <v>181</v>
      </c>
      <c r="AH220" s="59" t="s">
        <v>181</v>
      </c>
      <c r="AI220" s="59" t="s">
        <v>181</v>
      </c>
      <c r="AJ220" s="59" t="s">
        <v>181</v>
      </c>
      <c r="AK220" s="59" t="s">
        <v>829</v>
      </c>
      <c r="AL220" s="59" t="s">
        <v>181</v>
      </c>
      <c r="AM220" s="38" t="s">
        <v>181</v>
      </c>
      <c r="AN220" s="38" t="s">
        <v>49</v>
      </c>
      <c r="AO220" s="107" t="s">
        <v>808</v>
      </c>
      <c r="AP220" s="38" t="s">
        <v>49</v>
      </c>
      <c r="AQ220" s="107" t="s">
        <v>806</v>
      </c>
      <c r="AR220" s="38" t="s">
        <v>49</v>
      </c>
      <c r="AS220" s="107" t="s">
        <v>807</v>
      </c>
      <c r="AT220" s="53"/>
    </row>
    <row r="221" spans="1:46" ht="180.75" thickBot="1" x14ac:dyDescent="0.25">
      <c r="A221" s="57">
        <v>243</v>
      </c>
      <c r="B221" s="56" t="s">
        <v>857</v>
      </c>
      <c r="C221" s="56" t="s">
        <v>857</v>
      </c>
      <c r="D221" s="56" t="s">
        <v>607</v>
      </c>
      <c r="E221" s="10" t="s">
        <v>616</v>
      </c>
      <c r="F221" s="53">
        <v>3218</v>
      </c>
      <c r="G221" s="62" t="s">
        <v>609</v>
      </c>
      <c r="H221" s="14" t="s">
        <v>824</v>
      </c>
      <c r="I221" s="53" t="s">
        <v>825</v>
      </c>
      <c r="J221" s="62" t="s">
        <v>858</v>
      </c>
      <c r="K221" s="53" t="s">
        <v>827</v>
      </c>
      <c r="L221" s="53" t="s">
        <v>827</v>
      </c>
      <c r="M221" s="53" t="s">
        <v>827</v>
      </c>
      <c r="N221" s="54" t="s">
        <v>147</v>
      </c>
      <c r="O221" s="54" t="s">
        <v>147</v>
      </c>
      <c r="P221" s="54" t="s">
        <v>147</v>
      </c>
      <c r="Q221" s="54" t="s">
        <v>147</v>
      </c>
      <c r="R221" s="61">
        <v>6494204.2000000002</v>
      </c>
      <c r="S221" s="61">
        <v>6494204.2000000002</v>
      </c>
      <c r="T221" s="61">
        <v>6494204.2000000002</v>
      </c>
      <c r="U221" s="56" t="s">
        <v>75</v>
      </c>
      <c r="V221" s="53" t="s">
        <v>859</v>
      </c>
      <c r="W221" s="61"/>
      <c r="X221" s="57" t="s">
        <v>233</v>
      </c>
      <c r="Y221" s="61"/>
      <c r="Z221" s="58">
        <v>1</v>
      </c>
      <c r="AA221" s="61">
        <v>6494204.2000000002</v>
      </c>
      <c r="AB221" s="57" t="s">
        <v>233</v>
      </c>
      <c r="AC221" s="59">
        <v>0</v>
      </c>
      <c r="AD221" s="53" t="s">
        <v>261</v>
      </c>
      <c r="AE221" s="58">
        <v>1</v>
      </c>
      <c r="AF221" s="57" t="s">
        <v>233</v>
      </c>
      <c r="AG221" s="59" t="s">
        <v>181</v>
      </c>
      <c r="AH221" s="59" t="s">
        <v>181</v>
      </c>
      <c r="AI221" s="59" t="s">
        <v>181</v>
      </c>
      <c r="AJ221" s="59" t="s">
        <v>181</v>
      </c>
      <c r="AK221" s="59" t="s">
        <v>829</v>
      </c>
      <c r="AL221" s="59" t="s">
        <v>181</v>
      </c>
      <c r="AM221" s="38" t="s">
        <v>181</v>
      </c>
      <c r="AN221" s="38" t="s">
        <v>49</v>
      </c>
      <c r="AO221" s="107" t="s">
        <v>808</v>
      </c>
      <c r="AP221" s="38" t="s">
        <v>49</v>
      </c>
      <c r="AQ221" s="107" t="s">
        <v>806</v>
      </c>
      <c r="AR221" s="38" t="s">
        <v>49</v>
      </c>
      <c r="AS221" s="107" t="s">
        <v>807</v>
      </c>
      <c r="AT221" s="53"/>
    </row>
    <row r="222" spans="1:46" ht="180.75" thickBot="1" x14ac:dyDescent="0.25">
      <c r="A222" s="57">
        <v>244</v>
      </c>
      <c r="B222" s="154" t="s">
        <v>860</v>
      </c>
      <c r="C222" s="154" t="s">
        <v>860</v>
      </c>
      <c r="D222" s="10" t="s">
        <v>861</v>
      </c>
      <c r="E222" s="10" t="s">
        <v>279</v>
      </c>
      <c r="F222" s="53">
        <v>3218</v>
      </c>
      <c r="G222" s="62" t="s">
        <v>609</v>
      </c>
      <c r="H222" s="14" t="s">
        <v>824</v>
      </c>
      <c r="I222" s="53" t="s">
        <v>825</v>
      </c>
      <c r="J222" s="62" t="s">
        <v>826</v>
      </c>
      <c r="K222" s="53" t="s">
        <v>862</v>
      </c>
      <c r="L222" s="53" t="s">
        <v>863</v>
      </c>
      <c r="M222" s="62" t="s">
        <v>862</v>
      </c>
      <c r="N222" s="53" t="s">
        <v>634</v>
      </c>
      <c r="O222" s="53" t="s">
        <v>634</v>
      </c>
      <c r="P222" s="53" t="s">
        <v>634</v>
      </c>
      <c r="Q222" s="54">
        <v>42423</v>
      </c>
      <c r="R222" s="55">
        <v>1160856.54</v>
      </c>
      <c r="S222" s="55">
        <v>1160856.54</v>
      </c>
      <c r="T222" s="55">
        <v>1160856.54</v>
      </c>
      <c r="U222" s="56" t="s">
        <v>75</v>
      </c>
      <c r="V222" s="63" t="s">
        <v>233</v>
      </c>
      <c r="W222" s="55">
        <v>1160856.54</v>
      </c>
      <c r="X222" s="57" t="s">
        <v>233</v>
      </c>
      <c r="Y222" s="55">
        <v>1160856.54</v>
      </c>
      <c r="Z222" s="58">
        <v>1</v>
      </c>
      <c r="AA222" s="55">
        <v>1160856.54</v>
      </c>
      <c r="AB222" s="57" t="s">
        <v>233</v>
      </c>
      <c r="AC222" s="59">
        <v>0</v>
      </c>
      <c r="AD222" s="53" t="s">
        <v>261</v>
      </c>
      <c r="AE222" s="58">
        <v>1</v>
      </c>
      <c r="AF222" s="57" t="s">
        <v>233</v>
      </c>
      <c r="AG222" s="59" t="s">
        <v>181</v>
      </c>
      <c r="AH222" s="59" t="s">
        <v>181</v>
      </c>
      <c r="AI222" s="59" t="s">
        <v>181</v>
      </c>
      <c r="AJ222" s="59" t="s">
        <v>181</v>
      </c>
      <c r="AK222" s="59" t="s">
        <v>829</v>
      </c>
      <c r="AL222" s="59" t="s">
        <v>181</v>
      </c>
      <c r="AM222" s="38" t="s">
        <v>181</v>
      </c>
      <c r="AN222" s="38" t="s">
        <v>49</v>
      </c>
      <c r="AO222" s="107" t="s">
        <v>808</v>
      </c>
      <c r="AP222" s="38" t="s">
        <v>49</v>
      </c>
      <c r="AQ222" s="107" t="s">
        <v>806</v>
      </c>
      <c r="AR222" s="38" t="s">
        <v>49</v>
      </c>
      <c r="AS222" s="107" t="s">
        <v>807</v>
      </c>
      <c r="AT222" s="53"/>
    </row>
    <row r="223" spans="1:46" ht="180.75" thickBot="1" x14ac:dyDescent="0.25">
      <c r="A223" s="57">
        <v>245</v>
      </c>
      <c r="B223" s="64" t="s">
        <v>864</v>
      </c>
      <c r="C223" s="64" t="s">
        <v>864</v>
      </c>
      <c r="D223" s="10" t="s">
        <v>654</v>
      </c>
      <c r="E223" s="10" t="s">
        <v>284</v>
      </c>
      <c r="F223" s="53">
        <v>3218</v>
      </c>
      <c r="G223" s="62" t="s">
        <v>609</v>
      </c>
      <c r="H223" s="14" t="s">
        <v>824</v>
      </c>
      <c r="I223" s="53" t="s">
        <v>825</v>
      </c>
      <c r="J223" s="62" t="s">
        <v>865</v>
      </c>
      <c r="K223" s="53" t="s">
        <v>862</v>
      </c>
      <c r="L223" s="53" t="s">
        <v>863</v>
      </c>
      <c r="M223" s="62" t="s">
        <v>862</v>
      </c>
      <c r="N223" s="54" t="s">
        <v>235</v>
      </c>
      <c r="O223" s="54" t="s">
        <v>235</v>
      </c>
      <c r="P223" s="54" t="s">
        <v>235</v>
      </c>
      <c r="Q223" s="54" t="s">
        <v>235</v>
      </c>
      <c r="R223" s="61">
        <v>5849047</v>
      </c>
      <c r="S223" s="61">
        <v>5849047</v>
      </c>
      <c r="T223" s="61">
        <v>5849047</v>
      </c>
      <c r="U223" s="56" t="s">
        <v>75</v>
      </c>
      <c r="V223" s="63" t="s">
        <v>233</v>
      </c>
      <c r="W223" s="61">
        <v>5849047</v>
      </c>
      <c r="X223" s="57" t="s">
        <v>233</v>
      </c>
      <c r="Y223" s="61">
        <v>5849047</v>
      </c>
      <c r="Z223" s="65">
        <v>0.97</v>
      </c>
      <c r="AA223" s="61">
        <v>5849047</v>
      </c>
      <c r="AB223" s="57" t="s">
        <v>233</v>
      </c>
      <c r="AC223" s="59">
        <v>0</v>
      </c>
      <c r="AD223" s="53" t="s">
        <v>261</v>
      </c>
      <c r="AE223" s="65">
        <v>0.97</v>
      </c>
      <c r="AF223" s="57" t="s">
        <v>233</v>
      </c>
      <c r="AG223" s="59" t="s">
        <v>181</v>
      </c>
      <c r="AH223" s="59" t="s">
        <v>181</v>
      </c>
      <c r="AI223" s="59" t="s">
        <v>181</v>
      </c>
      <c r="AJ223" s="59" t="s">
        <v>181</v>
      </c>
      <c r="AK223" s="59" t="s">
        <v>829</v>
      </c>
      <c r="AL223" s="59" t="s">
        <v>181</v>
      </c>
      <c r="AM223" s="38" t="s">
        <v>181</v>
      </c>
      <c r="AN223" s="38" t="s">
        <v>49</v>
      </c>
      <c r="AO223" s="107" t="s">
        <v>808</v>
      </c>
      <c r="AP223" s="38" t="s">
        <v>49</v>
      </c>
      <c r="AQ223" s="107" t="s">
        <v>806</v>
      </c>
      <c r="AR223" s="38" t="s">
        <v>49</v>
      </c>
      <c r="AS223" s="107" t="s">
        <v>807</v>
      </c>
      <c r="AT223" s="53"/>
    </row>
    <row r="224" spans="1:46" ht="180.75" thickBot="1" x14ac:dyDescent="0.25">
      <c r="A224" s="57">
        <v>246</v>
      </c>
      <c r="B224" s="64" t="s">
        <v>866</v>
      </c>
      <c r="C224" s="64" t="s">
        <v>866</v>
      </c>
      <c r="D224" s="56" t="s">
        <v>654</v>
      </c>
      <c r="E224" s="10" t="s">
        <v>867</v>
      </c>
      <c r="F224" s="53">
        <v>3219</v>
      </c>
      <c r="G224" s="62" t="s">
        <v>609</v>
      </c>
      <c r="H224" s="14" t="s">
        <v>824</v>
      </c>
      <c r="I224" s="53" t="s">
        <v>825</v>
      </c>
      <c r="J224" s="62" t="s">
        <v>868</v>
      </c>
      <c r="K224" s="53" t="s">
        <v>862</v>
      </c>
      <c r="L224" s="53" t="s">
        <v>863</v>
      </c>
      <c r="M224" s="62" t="s">
        <v>862</v>
      </c>
      <c r="N224" s="53"/>
      <c r="O224" s="53"/>
      <c r="P224" s="53"/>
      <c r="Q224" s="54"/>
      <c r="R224" s="66"/>
      <c r="S224" s="66"/>
      <c r="T224" s="66"/>
      <c r="U224" s="56" t="s">
        <v>75</v>
      </c>
      <c r="V224" s="63" t="s">
        <v>233</v>
      </c>
      <c r="W224" s="66"/>
      <c r="X224" s="57" t="s">
        <v>233</v>
      </c>
      <c r="Y224" s="66"/>
      <c r="Z224" s="58"/>
      <c r="AA224" s="66"/>
      <c r="AB224" s="57" t="s">
        <v>233</v>
      </c>
      <c r="AC224" s="59">
        <v>0</v>
      </c>
      <c r="AD224" s="53"/>
      <c r="AE224" s="58"/>
      <c r="AF224" s="57" t="s">
        <v>233</v>
      </c>
      <c r="AG224" s="59" t="s">
        <v>181</v>
      </c>
      <c r="AH224" s="59" t="s">
        <v>181</v>
      </c>
      <c r="AI224" s="59" t="s">
        <v>181</v>
      </c>
      <c r="AJ224" s="59" t="s">
        <v>181</v>
      </c>
      <c r="AK224" s="59" t="s">
        <v>829</v>
      </c>
      <c r="AL224" s="59" t="s">
        <v>181</v>
      </c>
      <c r="AM224" s="38" t="s">
        <v>181</v>
      </c>
      <c r="AN224" s="38" t="s">
        <v>49</v>
      </c>
      <c r="AO224" s="107" t="s">
        <v>808</v>
      </c>
      <c r="AP224" s="38" t="s">
        <v>49</v>
      </c>
      <c r="AQ224" s="107" t="s">
        <v>806</v>
      </c>
      <c r="AR224" s="38" t="s">
        <v>49</v>
      </c>
      <c r="AS224" s="107" t="s">
        <v>807</v>
      </c>
      <c r="AT224" s="53"/>
    </row>
    <row r="225" spans="1:46" ht="180.75" thickBot="1" x14ac:dyDescent="0.25">
      <c r="A225" s="57">
        <v>247</v>
      </c>
      <c r="B225" s="154" t="s">
        <v>860</v>
      </c>
      <c r="C225" s="154" t="s">
        <v>860</v>
      </c>
      <c r="D225" s="10" t="s">
        <v>285</v>
      </c>
      <c r="E225" s="10" t="s">
        <v>279</v>
      </c>
      <c r="F225" s="53">
        <v>3225</v>
      </c>
      <c r="G225" s="62" t="s">
        <v>609</v>
      </c>
      <c r="H225" s="14" t="s">
        <v>824</v>
      </c>
      <c r="I225" s="53" t="s">
        <v>825</v>
      </c>
      <c r="J225" s="62"/>
      <c r="K225" s="53" t="s">
        <v>869</v>
      </c>
      <c r="L225" s="62" t="s">
        <v>286</v>
      </c>
      <c r="M225" s="53" t="s">
        <v>869</v>
      </c>
      <c r="N225" s="53" t="s">
        <v>634</v>
      </c>
      <c r="O225" s="53" t="s">
        <v>634</v>
      </c>
      <c r="P225" s="53" t="s">
        <v>634</v>
      </c>
      <c r="Q225" s="67">
        <v>42423</v>
      </c>
      <c r="R225" s="55">
        <v>1160856.54</v>
      </c>
      <c r="S225" s="55">
        <v>1160856.54</v>
      </c>
      <c r="T225" s="55">
        <v>1160856.54</v>
      </c>
      <c r="U225" s="56" t="s">
        <v>75</v>
      </c>
      <c r="V225" s="63" t="s">
        <v>233</v>
      </c>
      <c r="W225" s="55">
        <v>1160856.54</v>
      </c>
      <c r="X225" s="57" t="s">
        <v>233</v>
      </c>
      <c r="Y225" s="55">
        <v>1160856.54</v>
      </c>
      <c r="Z225" s="58">
        <v>1</v>
      </c>
      <c r="AA225" s="55">
        <v>1160856.54</v>
      </c>
      <c r="AB225" s="57" t="s">
        <v>233</v>
      </c>
      <c r="AC225" s="59">
        <v>0</v>
      </c>
      <c r="AD225" s="53" t="s">
        <v>261</v>
      </c>
      <c r="AE225" s="58">
        <v>1</v>
      </c>
      <c r="AF225" s="57" t="s">
        <v>233</v>
      </c>
      <c r="AG225" s="59" t="s">
        <v>181</v>
      </c>
      <c r="AH225" s="59" t="s">
        <v>181</v>
      </c>
      <c r="AI225" s="59" t="s">
        <v>181</v>
      </c>
      <c r="AJ225" s="59" t="s">
        <v>181</v>
      </c>
      <c r="AK225" s="59" t="s">
        <v>829</v>
      </c>
      <c r="AL225" s="59" t="s">
        <v>181</v>
      </c>
      <c r="AM225" s="38" t="s">
        <v>181</v>
      </c>
      <c r="AN225" s="38" t="s">
        <v>49</v>
      </c>
      <c r="AO225" s="107" t="s">
        <v>808</v>
      </c>
      <c r="AP225" s="38" t="s">
        <v>49</v>
      </c>
      <c r="AQ225" s="107" t="s">
        <v>806</v>
      </c>
      <c r="AR225" s="38" t="s">
        <v>49</v>
      </c>
      <c r="AS225" s="107" t="s">
        <v>807</v>
      </c>
      <c r="AT225" s="53"/>
    </row>
    <row r="226" spans="1:46" ht="180.75" thickBot="1" x14ac:dyDescent="0.25">
      <c r="A226" s="57">
        <v>248</v>
      </c>
      <c r="B226" s="56" t="s">
        <v>870</v>
      </c>
      <c r="C226" s="56" t="s">
        <v>870</v>
      </c>
      <c r="D226" s="10" t="s">
        <v>285</v>
      </c>
      <c r="E226" s="10" t="s">
        <v>279</v>
      </c>
      <c r="F226" s="53">
        <v>3225</v>
      </c>
      <c r="G226" s="62" t="s">
        <v>609</v>
      </c>
      <c r="H226" s="14" t="s">
        <v>824</v>
      </c>
      <c r="I226" s="53" t="s">
        <v>825</v>
      </c>
      <c r="J226" s="62" t="s">
        <v>871</v>
      </c>
      <c r="K226" s="53" t="s">
        <v>869</v>
      </c>
      <c r="L226" s="62" t="s">
        <v>286</v>
      </c>
      <c r="M226" s="53" t="s">
        <v>869</v>
      </c>
      <c r="N226" s="53" t="s">
        <v>259</v>
      </c>
      <c r="O226" s="53" t="s">
        <v>259</v>
      </c>
      <c r="P226" s="53" t="s">
        <v>259</v>
      </c>
      <c r="Q226" s="53" t="s">
        <v>259</v>
      </c>
      <c r="R226" s="66">
        <v>6000000</v>
      </c>
      <c r="S226" s="66">
        <v>6000000</v>
      </c>
      <c r="T226" s="66">
        <v>6000000</v>
      </c>
      <c r="U226" s="56" t="s">
        <v>75</v>
      </c>
      <c r="V226" s="63" t="s">
        <v>233</v>
      </c>
      <c r="W226" s="66">
        <v>6000000</v>
      </c>
      <c r="X226" s="57" t="s">
        <v>233</v>
      </c>
      <c r="Y226" s="66">
        <v>6000000</v>
      </c>
      <c r="Z226" s="58">
        <v>1</v>
      </c>
      <c r="AA226" s="66">
        <v>6000000</v>
      </c>
      <c r="AB226" s="57" t="s">
        <v>233</v>
      </c>
      <c r="AC226" s="59">
        <v>0</v>
      </c>
      <c r="AD226" s="53" t="s">
        <v>261</v>
      </c>
      <c r="AE226" s="58">
        <v>1</v>
      </c>
      <c r="AF226" s="57" t="s">
        <v>233</v>
      </c>
      <c r="AG226" s="59" t="s">
        <v>181</v>
      </c>
      <c r="AH226" s="59" t="s">
        <v>181</v>
      </c>
      <c r="AI226" s="59" t="s">
        <v>181</v>
      </c>
      <c r="AJ226" s="59" t="s">
        <v>181</v>
      </c>
      <c r="AK226" s="59" t="s">
        <v>829</v>
      </c>
      <c r="AL226" s="59" t="s">
        <v>181</v>
      </c>
      <c r="AM226" s="38" t="s">
        <v>181</v>
      </c>
      <c r="AN226" s="38" t="s">
        <v>49</v>
      </c>
      <c r="AO226" s="107" t="s">
        <v>808</v>
      </c>
      <c r="AP226" s="38" t="s">
        <v>49</v>
      </c>
      <c r="AQ226" s="107" t="s">
        <v>806</v>
      </c>
      <c r="AR226" s="38" t="s">
        <v>49</v>
      </c>
      <c r="AS226" s="107" t="s">
        <v>807</v>
      </c>
      <c r="AT226" s="53"/>
    </row>
    <row r="227" spans="1:46" ht="180.75" thickBot="1" x14ac:dyDescent="0.25">
      <c r="A227" s="57">
        <v>249</v>
      </c>
      <c r="B227" s="56" t="s">
        <v>872</v>
      </c>
      <c r="C227" s="56" t="s">
        <v>872</v>
      </c>
      <c r="D227" s="10" t="s">
        <v>285</v>
      </c>
      <c r="E227" s="10" t="s">
        <v>279</v>
      </c>
      <c r="F227" s="53">
        <v>3225</v>
      </c>
      <c r="G227" s="62" t="s">
        <v>609</v>
      </c>
      <c r="H227" s="14" t="s">
        <v>824</v>
      </c>
      <c r="I227" s="53" t="s">
        <v>825</v>
      </c>
      <c r="J227" s="62" t="s">
        <v>873</v>
      </c>
      <c r="K227" s="53" t="s">
        <v>869</v>
      </c>
      <c r="L227" s="62" t="s">
        <v>286</v>
      </c>
      <c r="M227" s="53" t="s">
        <v>869</v>
      </c>
      <c r="N227" s="53" t="s">
        <v>145</v>
      </c>
      <c r="O227" s="53" t="s">
        <v>145</v>
      </c>
      <c r="P227" s="53" t="s">
        <v>145</v>
      </c>
      <c r="Q227" s="53" t="s">
        <v>874</v>
      </c>
      <c r="R227" s="68">
        <v>2600000</v>
      </c>
      <c r="S227" s="68">
        <v>2600000</v>
      </c>
      <c r="T227" s="68">
        <v>2600000</v>
      </c>
      <c r="U227" s="56" t="s">
        <v>75</v>
      </c>
      <c r="V227" s="63" t="s">
        <v>233</v>
      </c>
      <c r="W227" s="68">
        <v>2600000</v>
      </c>
      <c r="X227" s="57" t="s">
        <v>233</v>
      </c>
      <c r="Y227" s="68">
        <v>2600000</v>
      </c>
      <c r="Z227" s="58">
        <v>1</v>
      </c>
      <c r="AA227" s="68">
        <v>2600000</v>
      </c>
      <c r="AB227" s="57" t="s">
        <v>233</v>
      </c>
      <c r="AC227" s="59">
        <v>0</v>
      </c>
      <c r="AD227" s="53" t="s">
        <v>261</v>
      </c>
      <c r="AE227" s="58">
        <v>1</v>
      </c>
      <c r="AF227" s="57" t="s">
        <v>233</v>
      </c>
      <c r="AG227" s="59" t="s">
        <v>181</v>
      </c>
      <c r="AH227" s="59" t="s">
        <v>181</v>
      </c>
      <c r="AI227" s="59" t="s">
        <v>181</v>
      </c>
      <c r="AJ227" s="59" t="s">
        <v>181</v>
      </c>
      <c r="AK227" s="59" t="s">
        <v>829</v>
      </c>
      <c r="AL227" s="59" t="s">
        <v>181</v>
      </c>
      <c r="AM227" s="38" t="s">
        <v>181</v>
      </c>
      <c r="AN227" s="38" t="s">
        <v>49</v>
      </c>
      <c r="AO227" s="107" t="s">
        <v>808</v>
      </c>
      <c r="AP227" s="38" t="s">
        <v>49</v>
      </c>
      <c r="AQ227" s="107" t="s">
        <v>806</v>
      </c>
      <c r="AR227" s="38" t="s">
        <v>49</v>
      </c>
      <c r="AS227" s="107" t="s">
        <v>807</v>
      </c>
      <c r="AT227" s="53"/>
    </row>
    <row r="228" spans="1:46" ht="180.75" thickBot="1" x14ac:dyDescent="0.25">
      <c r="A228" s="57">
        <v>250</v>
      </c>
      <c r="B228" s="64" t="s">
        <v>875</v>
      </c>
      <c r="C228" s="64" t="s">
        <v>875</v>
      </c>
      <c r="D228" s="10" t="s">
        <v>285</v>
      </c>
      <c r="E228" s="10" t="s">
        <v>279</v>
      </c>
      <c r="F228" s="53">
        <v>3226</v>
      </c>
      <c r="G228" s="62" t="s">
        <v>609</v>
      </c>
      <c r="H228" s="14" t="s">
        <v>824</v>
      </c>
      <c r="I228" s="53" t="s">
        <v>825</v>
      </c>
      <c r="J228" s="62" t="s">
        <v>876</v>
      </c>
      <c r="K228" s="53" t="s">
        <v>869</v>
      </c>
      <c r="L228" s="62" t="s">
        <v>286</v>
      </c>
      <c r="M228" s="53" t="s">
        <v>869</v>
      </c>
      <c r="N228" s="53" t="s">
        <v>145</v>
      </c>
      <c r="O228" s="53" t="s">
        <v>145</v>
      </c>
      <c r="P228" s="53" t="s">
        <v>145</v>
      </c>
      <c r="Q228" s="53" t="s">
        <v>145</v>
      </c>
      <c r="R228" s="68">
        <v>2600000</v>
      </c>
      <c r="S228" s="68">
        <v>2600000</v>
      </c>
      <c r="T228" s="68">
        <v>2600000</v>
      </c>
      <c r="U228" s="56" t="s">
        <v>75</v>
      </c>
      <c r="V228" s="63" t="s">
        <v>233</v>
      </c>
      <c r="W228" s="68">
        <v>2600000</v>
      </c>
      <c r="X228" s="57" t="s">
        <v>233</v>
      </c>
      <c r="Y228" s="68">
        <v>2600000</v>
      </c>
      <c r="Z228" s="58">
        <v>1</v>
      </c>
      <c r="AA228" s="68">
        <v>2600000</v>
      </c>
      <c r="AB228" s="57" t="s">
        <v>233</v>
      </c>
      <c r="AC228" s="59">
        <v>0</v>
      </c>
      <c r="AD228" s="53" t="s">
        <v>261</v>
      </c>
      <c r="AE228" s="58">
        <v>1</v>
      </c>
      <c r="AF228" s="57" t="s">
        <v>233</v>
      </c>
      <c r="AG228" s="59" t="s">
        <v>181</v>
      </c>
      <c r="AH228" s="59" t="s">
        <v>181</v>
      </c>
      <c r="AI228" s="59" t="s">
        <v>181</v>
      </c>
      <c r="AJ228" s="59" t="s">
        <v>181</v>
      </c>
      <c r="AK228" s="59" t="s">
        <v>829</v>
      </c>
      <c r="AL228" s="59" t="s">
        <v>181</v>
      </c>
      <c r="AM228" s="38" t="s">
        <v>181</v>
      </c>
      <c r="AN228" s="38" t="s">
        <v>49</v>
      </c>
      <c r="AO228" s="107" t="s">
        <v>808</v>
      </c>
      <c r="AP228" s="38" t="s">
        <v>49</v>
      </c>
      <c r="AQ228" s="107" t="s">
        <v>806</v>
      </c>
      <c r="AR228" s="38" t="s">
        <v>49</v>
      </c>
      <c r="AS228" s="107" t="s">
        <v>807</v>
      </c>
      <c r="AT228" s="53"/>
    </row>
    <row r="229" spans="1:46" ht="180.75" thickBot="1" x14ac:dyDescent="0.25">
      <c r="A229" s="57">
        <v>251</v>
      </c>
      <c r="B229" s="64" t="s">
        <v>877</v>
      </c>
      <c r="C229" s="64" t="s">
        <v>877</v>
      </c>
      <c r="D229" s="10" t="s">
        <v>285</v>
      </c>
      <c r="E229" s="10" t="s">
        <v>279</v>
      </c>
      <c r="F229" s="53">
        <v>3227</v>
      </c>
      <c r="G229" s="62" t="s">
        <v>609</v>
      </c>
      <c r="H229" s="14" t="s">
        <v>824</v>
      </c>
      <c r="I229" s="53" t="s">
        <v>825</v>
      </c>
      <c r="J229" s="62" t="s">
        <v>841</v>
      </c>
      <c r="K229" s="53" t="s">
        <v>869</v>
      </c>
      <c r="L229" s="62" t="s">
        <v>286</v>
      </c>
      <c r="M229" s="53" t="s">
        <v>869</v>
      </c>
      <c r="N229" s="53" t="s">
        <v>145</v>
      </c>
      <c r="O229" s="53" t="s">
        <v>145</v>
      </c>
      <c r="P229" s="53" t="s">
        <v>145</v>
      </c>
      <c r="Q229" s="53" t="s">
        <v>145</v>
      </c>
      <c r="R229" s="68">
        <v>2600000</v>
      </c>
      <c r="S229" s="68">
        <v>2600000</v>
      </c>
      <c r="T229" s="68">
        <v>2600000</v>
      </c>
      <c r="U229" s="56" t="s">
        <v>75</v>
      </c>
      <c r="V229" s="63" t="s">
        <v>233</v>
      </c>
      <c r="W229" s="68">
        <v>2600000</v>
      </c>
      <c r="X229" s="57" t="s">
        <v>233</v>
      </c>
      <c r="Y229" s="68">
        <v>2600000</v>
      </c>
      <c r="Z229" s="58">
        <v>1</v>
      </c>
      <c r="AA229" s="68">
        <v>2600000</v>
      </c>
      <c r="AB229" s="57" t="s">
        <v>233</v>
      </c>
      <c r="AC229" s="59">
        <v>0</v>
      </c>
      <c r="AD229" s="53" t="s">
        <v>261</v>
      </c>
      <c r="AE229" s="58">
        <v>1</v>
      </c>
      <c r="AF229" s="57" t="s">
        <v>233</v>
      </c>
      <c r="AG229" s="59" t="s">
        <v>181</v>
      </c>
      <c r="AH229" s="59" t="s">
        <v>181</v>
      </c>
      <c r="AI229" s="59" t="s">
        <v>181</v>
      </c>
      <c r="AJ229" s="59" t="s">
        <v>181</v>
      </c>
      <c r="AK229" s="59" t="s">
        <v>829</v>
      </c>
      <c r="AL229" s="59" t="s">
        <v>181</v>
      </c>
      <c r="AM229" s="38" t="s">
        <v>181</v>
      </c>
      <c r="AN229" s="38" t="s">
        <v>49</v>
      </c>
      <c r="AO229" s="107" t="s">
        <v>808</v>
      </c>
      <c r="AP229" s="38" t="s">
        <v>49</v>
      </c>
      <c r="AQ229" s="107" t="s">
        <v>806</v>
      </c>
      <c r="AR229" s="38" t="s">
        <v>49</v>
      </c>
      <c r="AS229" s="107" t="s">
        <v>807</v>
      </c>
      <c r="AT229" s="53"/>
    </row>
    <row r="230" spans="1:46" ht="180.75" thickBot="1" x14ac:dyDescent="0.25">
      <c r="A230" s="57">
        <v>252</v>
      </c>
      <c r="B230" s="56" t="s">
        <v>878</v>
      </c>
      <c r="C230" s="56" t="s">
        <v>878</v>
      </c>
      <c r="D230" s="56" t="s">
        <v>76</v>
      </c>
      <c r="E230" s="56" t="s">
        <v>879</v>
      </c>
      <c r="F230" s="59">
        <v>3110299</v>
      </c>
      <c r="G230" s="56" t="s">
        <v>879</v>
      </c>
      <c r="H230" s="14" t="s">
        <v>824</v>
      </c>
      <c r="I230" s="53" t="s">
        <v>825</v>
      </c>
      <c r="J230" s="56" t="s">
        <v>880</v>
      </c>
      <c r="K230" s="56" t="s">
        <v>110</v>
      </c>
      <c r="L230" s="59" t="s">
        <v>89</v>
      </c>
      <c r="M230" s="59" t="s">
        <v>881</v>
      </c>
      <c r="N230" s="53" t="s">
        <v>145</v>
      </c>
      <c r="O230" s="53" t="s">
        <v>145</v>
      </c>
      <c r="P230" s="53" t="s">
        <v>145</v>
      </c>
      <c r="Q230" s="53" t="s">
        <v>145</v>
      </c>
      <c r="R230" s="68">
        <v>2600000</v>
      </c>
      <c r="S230" s="68">
        <v>2600000</v>
      </c>
      <c r="T230" s="68">
        <v>2600000</v>
      </c>
      <c r="U230" s="56" t="s">
        <v>75</v>
      </c>
      <c r="V230" s="63" t="s">
        <v>233</v>
      </c>
      <c r="W230" s="68">
        <v>2600000</v>
      </c>
      <c r="X230" s="57" t="s">
        <v>233</v>
      </c>
      <c r="Y230" s="68">
        <v>2600000</v>
      </c>
      <c r="Z230" s="58">
        <v>1</v>
      </c>
      <c r="AA230" s="68">
        <v>2600000</v>
      </c>
      <c r="AB230" s="57" t="s">
        <v>233</v>
      </c>
      <c r="AC230" s="59">
        <v>0</v>
      </c>
      <c r="AD230" s="53" t="s">
        <v>261</v>
      </c>
      <c r="AE230" s="58">
        <v>1</v>
      </c>
      <c r="AF230" s="57" t="s">
        <v>233</v>
      </c>
      <c r="AG230" s="59" t="s">
        <v>181</v>
      </c>
      <c r="AH230" s="59" t="s">
        <v>181</v>
      </c>
      <c r="AI230" s="59" t="s">
        <v>181</v>
      </c>
      <c r="AJ230" s="59" t="s">
        <v>181</v>
      </c>
      <c r="AK230" s="59" t="s">
        <v>829</v>
      </c>
      <c r="AL230" s="59" t="s">
        <v>181</v>
      </c>
      <c r="AM230" s="38" t="s">
        <v>181</v>
      </c>
      <c r="AN230" s="38" t="s">
        <v>49</v>
      </c>
      <c r="AO230" s="107" t="s">
        <v>808</v>
      </c>
      <c r="AP230" s="38" t="s">
        <v>49</v>
      </c>
      <c r="AQ230" s="107" t="s">
        <v>806</v>
      </c>
      <c r="AR230" s="38" t="s">
        <v>49</v>
      </c>
      <c r="AS230" s="107" t="s">
        <v>807</v>
      </c>
      <c r="AT230" s="59"/>
    </row>
    <row r="231" spans="1:46" ht="180.75" thickBot="1" x14ac:dyDescent="0.25">
      <c r="A231" s="57">
        <v>253</v>
      </c>
      <c r="B231" s="56" t="s">
        <v>882</v>
      </c>
      <c r="C231" s="56" t="s">
        <v>882</v>
      </c>
      <c r="D231" s="56" t="s">
        <v>76</v>
      </c>
      <c r="E231" s="56" t="s">
        <v>879</v>
      </c>
      <c r="F231" s="59">
        <v>3110299</v>
      </c>
      <c r="G231" s="56" t="s">
        <v>879</v>
      </c>
      <c r="H231" s="14" t="s">
        <v>824</v>
      </c>
      <c r="I231" s="53" t="s">
        <v>825</v>
      </c>
      <c r="J231" s="56" t="s">
        <v>883</v>
      </c>
      <c r="K231" s="56" t="s">
        <v>110</v>
      </c>
      <c r="L231" s="59" t="s">
        <v>89</v>
      </c>
      <c r="M231" s="59" t="s">
        <v>881</v>
      </c>
      <c r="N231" s="53" t="s">
        <v>145</v>
      </c>
      <c r="O231" s="53" t="s">
        <v>145</v>
      </c>
      <c r="P231" s="53" t="s">
        <v>145</v>
      </c>
      <c r="Q231" s="53" t="s">
        <v>145</v>
      </c>
      <c r="R231" s="68">
        <v>2600000</v>
      </c>
      <c r="S231" s="68">
        <v>2600000</v>
      </c>
      <c r="T231" s="68">
        <v>2600000</v>
      </c>
      <c r="U231" s="56" t="s">
        <v>75</v>
      </c>
      <c r="V231" s="63" t="s">
        <v>233</v>
      </c>
      <c r="W231" s="68">
        <v>2600000</v>
      </c>
      <c r="X231" s="57" t="s">
        <v>233</v>
      </c>
      <c r="Y231" s="68">
        <v>2600000</v>
      </c>
      <c r="Z231" s="58">
        <v>1</v>
      </c>
      <c r="AA231" s="68">
        <v>2600000</v>
      </c>
      <c r="AB231" s="57" t="s">
        <v>233</v>
      </c>
      <c r="AC231" s="59">
        <v>0</v>
      </c>
      <c r="AD231" s="53" t="s">
        <v>261</v>
      </c>
      <c r="AE231" s="58">
        <v>1</v>
      </c>
      <c r="AF231" s="57" t="s">
        <v>233</v>
      </c>
      <c r="AG231" s="59" t="s">
        <v>181</v>
      </c>
      <c r="AH231" s="59" t="s">
        <v>181</v>
      </c>
      <c r="AI231" s="59" t="s">
        <v>181</v>
      </c>
      <c r="AJ231" s="59" t="s">
        <v>181</v>
      </c>
      <c r="AK231" s="59" t="s">
        <v>829</v>
      </c>
      <c r="AL231" s="59" t="s">
        <v>181</v>
      </c>
      <c r="AM231" s="38" t="s">
        <v>181</v>
      </c>
      <c r="AN231" s="38" t="s">
        <v>49</v>
      </c>
      <c r="AO231" s="107" t="s">
        <v>808</v>
      </c>
      <c r="AP231" s="38" t="s">
        <v>49</v>
      </c>
      <c r="AQ231" s="107" t="s">
        <v>806</v>
      </c>
      <c r="AR231" s="38" t="s">
        <v>49</v>
      </c>
      <c r="AS231" s="107" t="s">
        <v>807</v>
      </c>
      <c r="AT231" s="59"/>
    </row>
    <row r="232" spans="1:46" ht="180.75" thickBot="1" x14ac:dyDescent="0.25">
      <c r="A232" s="57">
        <v>254</v>
      </c>
      <c r="B232" s="56" t="s">
        <v>884</v>
      </c>
      <c r="C232" s="56" t="s">
        <v>884</v>
      </c>
      <c r="D232" s="56" t="s">
        <v>76</v>
      </c>
      <c r="E232" s="56" t="s">
        <v>879</v>
      </c>
      <c r="F232" s="59">
        <v>3110299</v>
      </c>
      <c r="G232" s="56" t="s">
        <v>879</v>
      </c>
      <c r="H232" s="14" t="s">
        <v>824</v>
      </c>
      <c r="I232" s="53" t="s">
        <v>825</v>
      </c>
      <c r="J232" s="56" t="s">
        <v>885</v>
      </c>
      <c r="K232" s="56" t="s">
        <v>110</v>
      </c>
      <c r="L232" s="59" t="s">
        <v>89</v>
      </c>
      <c r="M232" s="59" t="s">
        <v>881</v>
      </c>
      <c r="N232" s="53" t="s">
        <v>145</v>
      </c>
      <c r="O232" s="53" t="s">
        <v>145</v>
      </c>
      <c r="P232" s="53" t="s">
        <v>145</v>
      </c>
      <c r="Q232" s="53" t="s">
        <v>145</v>
      </c>
      <c r="R232" s="68">
        <v>2600000</v>
      </c>
      <c r="S232" s="68">
        <v>2600000</v>
      </c>
      <c r="T232" s="68">
        <v>2600000</v>
      </c>
      <c r="U232" s="56" t="s">
        <v>75</v>
      </c>
      <c r="V232" s="63" t="s">
        <v>233</v>
      </c>
      <c r="W232" s="68">
        <v>2600000</v>
      </c>
      <c r="X232" s="57" t="s">
        <v>233</v>
      </c>
      <c r="Y232" s="68">
        <v>2600000</v>
      </c>
      <c r="Z232" s="58">
        <v>1</v>
      </c>
      <c r="AA232" s="68">
        <v>2600000</v>
      </c>
      <c r="AB232" s="57" t="s">
        <v>233</v>
      </c>
      <c r="AC232" s="59">
        <v>0</v>
      </c>
      <c r="AD232" s="53" t="s">
        <v>261</v>
      </c>
      <c r="AE232" s="58">
        <v>1</v>
      </c>
      <c r="AF232" s="57" t="s">
        <v>233</v>
      </c>
      <c r="AG232" s="59" t="s">
        <v>181</v>
      </c>
      <c r="AH232" s="59" t="s">
        <v>181</v>
      </c>
      <c r="AI232" s="59" t="s">
        <v>181</v>
      </c>
      <c r="AJ232" s="59" t="s">
        <v>181</v>
      </c>
      <c r="AK232" s="59" t="s">
        <v>829</v>
      </c>
      <c r="AL232" s="59" t="s">
        <v>181</v>
      </c>
      <c r="AM232" s="38" t="s">
        <v>181</v>
      </c>
      <c r="AN232" s="38" t="s">
        <v>49</v>
      </c>
      <c r="AO232" s="107" t="s">
        <v>808</v>
      </c>
      <c r="AP232" s="38" t="s">
        <v>49</v>
      </c>
      <c r="AQ232" s="107" t="s">
        <v>806</v>
      </c>
      <c r="AR232" s="38" t="s">
        <v>49</v>
      </c>
      <c r="AS232" s="107" t="s">
        <v>807</v>
      </c>
      <c r="AT232" s="59"/>
    </row>
    <row r="233" spans="1:46" ht="180.75" thickBot="1" x14ac:dyDescent="0.25">
      <c r="A233" s="57">
        <v>255</v>
      </c>
      <c r="B233" s="56" t="s">
        <v>886</v>
      </c>
      <c r="C233" s="56" t="s">
        <v>887</v>
      </c>
      <c r="D233" s="56" t="s">
        <v>76</v>
      </c>
      <c r="E233" s="56" t="s">
        <v>88</v>
      </c>
      <c r="F233" s="59">
        <v>3110299</v>
      </c>
      <c r="G233" s="56" t="s">
        <v>103</v>
      </c>
      <c r="H233" s="14" t="s">
        <v>824</v>
      </c>
      <c r="I233" s="53" t="s">
        <v>825</v>
      </c>
      <c r="J233" s="56" t="s">
        <v>888</v>
      </c>
      <c r="K233" s="56" t="s">
        <v>110</v>
      </c>
      <c r="L233" s="59" t="s">
        <v>89</v>
      </c>
      <c r="M233" s="59" t="s">
        <v>881</v>
      </c>
      <c r="N233" s="59" t="s">
        <v>634</v>
      </c>
      <c r="O233" s="59" t="s">
        <v>634</v>
      </c>
      <c r="P233" s="59" t="s">
        <v>634</v>
      </c>
      <c r="Q233" s="59" t="s">
        <v>889</v>
      </c>
      <c r="R233" s="69">
        <v>6579972</v>
      </c>
      <c r="S233" s="69">
        <v>6579972</v>
      </c>
      <c r="T233" s="69">
        <v>6579972</v>
      </c>
      <c r="U233" s="56" t="s">
        <v>75</v>
      </c>
      <c r="V233" s="63" t="s">
        <v>233</v>
      </c>
      <c r="W233" s="69">
        <v>6579972</v>
      </c>
      <c r="X233" s="57" t="s">
        <v>233</v>
      </c>
      <c r="Y233" s="69">
        <v>6579972</v>
      </c>
      <c r="Z233" s="70">
        <v>1</v>
      </c>
      <c r="AA233" s="69">
        <v>6579972</v>
      </c>
      <c r="AB233" s="57" t="s">
        <v>233</v>
      </c>
      <c r="AC233" s="59">
        <v>0</v>
      </c>
      <c r="AD233" s="59" t="s">
        <v>50</v>
      </c>
      <c r="AE233" s="70">
        <v>1</v>
      </c>
      <c r="AF233" s="57" t="s">
        <v>233</v>
      </c>
      <c r="AG233" s="59" t="s">
        <v>181</v>
      </c>
      <c r="AH233" s="59" t="s">
        <v>181</v>
      </c>
      <c r="AI233" s="59" t="s">
        <v>181</v>
      </c>
      <c r="AJ233" s="59" t="s">
        <v>181</v>
      </c>
      <c r="AK233" s="59" t="s">
        <v>829</v>
      </c>
      <c r="AL233" s="59" t="s">
        <v>181</v>
      </c>
      <c r="AM233" s="38" t="s">
        <v>181</v>
      </c>
      <c r="AN233" s="38" t="s">
        <v>49</v>
      </c>
      <c r="AO233" s="107" t="s">
        <v>808</v>
      </c>
      <c r="AP233" s="38" t="s">
        <v>49</v>
      </c>
      <c r="AQ233" s="107" t="s">
        <v>806</v>
      </c>
      <c r="AR233" s="38" t="s">
        <v>49</v>
      </c>
      <c r="AS233" s="107" t="s">
        <v>807</v>
      </c>
      <c r="AT233" s="59"/>
    </row>
    <row r="234" spans="1:46" ht="180.75" thickBot="1" x14ac:dyDescent="0.25">
      <c r="A234" s="57">
        <v>256</v>
      </c>
      <c r="B234" s="56" t="s">
        <v>890</v>
      </c>
      <c r="C234" s="56" t="s">
        <v>891</v>
      </c>
      <c r="D234" s="56" t="s">
        <v>76</v>
      </c>
      <c r="E234" s="56" t="s">
        <v>892</v>
      </c>
      <c r="F234" s="59">
        <v>3110299</v>
      </c>
      <c r="G234" s="56" t="s">
        <v>103</v>
      </c>
      <c r="H234" s="14" t="s">
        <v>824</v>
      </c>
      <c r="I234" s="53" t="s">
        <v>825</v>
      </c>
      <c r="J234" s="56" t="s">
        <v>893</v>
      </c>
      <c r="K234" s="56" t="s">
        <v>110</v>
      </c>
      <c r="L234" s="59" t="s">
        <v>89</v>
      </c>
      <c r="M234" s="59" t="s">
        <v>881</v>
      </c>
      <c r="N234" s="59"/>
      <c r="O234" s="59"/>
      <c r="P234" s="59"/>
      <c r="Q234" s="59"/>
      <c r="R234" s="69">
        <v>3276295</v>
      </c>
      <c r="S234" s="69">
        <v>3276295</v>
      </c>
      <c r="T234" s="69">
        <v>3276295</v>
      </c>
      <c r="U234" s="56" t="s">
        <v>75</v>
      </c>
      <c r="V234" s="63" t="s">
        <v>233</v>
      </c>
      <c r="W234" s="69">
        <v>3276295</v>
      </c>
      <c r="X234" s="57" t="s">
        <v>233</v>
      </c>
      <c r="Y234" s="69">
        <v>3276295</v>
      </c>
      <c r="Z234" s="70">
        <v>1</v>
      </c>
      <c r="AA234" s="69">
        <v>3276295</v>
      </c>
      <c r="AB234" s="57" t="s">
        <v>233</v>
      </c>
      <c r="AC234" s="59">
        <v>0</v>
      </c>
      <c r="AD234" s="59" t="s">
        <v>50</v>
      </c>
      <c r="AE234" s="70">
        <v>1</v>
      </c>
      <c r="AF234" s="57" t="s">
        <v>233</v>
      </c>
      <c r="AG234" s="59" t="s">
        <v>181</v>
      </c>
      <c r="AH234" s="59" t="s">
        <v>181</v>
      </c>
      <c r="AI234" s="59" t="s">
        <v>181</v>
      </c>
      <c r="AJ234" s="59" t="s">
        <v>181</v>
      </c>
      <c r="AK234" s="59" t="s">
        <v>829</v>
      </c>
      <c r="AL234" s="59" t="s">
        <v>181</v>
      </c>
      <c r="AM234" s="38" t="s">
        <v>181</v>
      </c>
      <c r="AN234" s="38" t="s">
        <v>49</v>
      </c>
      <c r="AO234" s="107" t="s">
        <v>808</v>
      </c>
      <c r="AP234" s="38" t="s">
        <v>49</v>
      </c>
      <c r="AQ234" s="107" t="s">
        <v>806</v>
      </c>
      <c r="AR234" s="38" t="s">
        <v>49</v>
      </c>
      <c r="AS234" s="107" t="s">
        <v>807</v>
      </c>
      <c r="AT234" s="59"/>
    </row>
    <row r="235" spans="1:46" ht="180.75" thickBot="1" x14ac:dyDescent="0.25">
      <c r="A235" s="57">
        <v>257</v>
      </c>
      <c r="B235" s="56" t="s">
        <v>894</v>
      </c>
      <c r="C235" s="56" t="s">
        <v>895</v>
      </c>
      <c r="D235" s="56" t="s">
        <v>76</v>
      </c>
      <c r="E235" s="56" t="s">
        <v>896</v>
      </c>
      <c r="F235" s="59">
        <v>3110299</v>
      </c>
      <c r="G235" s="56" t="s">
        <v>103</v>
      </c>
      <c r="H235" s="14" t="s">
        <v>824</v>
      </c>
      <c r="I235" s="53" t="s">
        <v>825</v>
      </c>
      <c r="J235" s="56" t="s">
        <v>897</v>
      </c>
      <c r="K235" s="56" t="s">
        <v>110</v>
      </c>
      <c r="L235" s="59" t="s">
        <v>89</v>
      </c>
      <c r="M235" s="59" t="s">
        <v>881</v>
      </c>
      <c r="N235" s="59" t="s">
        <v>147</v>
      </c>
      <c r="O235" s="59" t="s">
        <v>147</v>
      </c>
      <c r="P235" s="59" t="s">
        <v>147</v>
      </c>
      <c r="Q235" s="59" t="s">
        <v>898</v>
      </c>
      <c r="R235" s="69">
        <v>3475046.8</v>
      </c>
      <c r="S235" s="69">
        <v>3475046.8</v>
      </c>
      <c r="T235" s="69">
        <v>3475046.8</v>
      </c>
      <c r="U235" s="56" t="s">
        <v>75</v>
      </c>
      <c r="V235" s="63" t="s">
        <v>233</v>
      </c>
      <c r="W235" s="61">
        <v>3475046.8</v>
      </c>
      <c r="X235" s="57" t="s">
        <v>233</v>
      </c>
      <c r="Y235" s="61">
        <v>3475046.8</v>
      </c>
      <c r="Z235" s="70">
        <v>1</v>
      </c>
      <c r="AA235" s="61">
        <v>3475046.8</v>
      </c>
      <c r="AB235" s="57" t="s">
        <v>233</v>
      </c>
      <c r="AC235" s="59">
        <v>0</v>
      </c>
      <c r="AD235" s="59" t="s">
        <v>50</v>
      </c>
      <c r="AE235" s="70">
        <v>1</v>
      </c>
      <c r="AF235" s="57" t="s">
        <v>233</v>
      </c>
      <c r="AG235" s="59" t="s">
        <v>181</v>
      </c>
      <c r="AH235" s="59" t="s">
        <v>181</v>
      </c>
      <c r="AI235" s="59" t="s">
        <v>181</v>
      </c>
      <c r="AJ235" s="59" t="s">
        <v>181</v>
      </c>
      <c r="AK235" s="59" t="s">
        <v>829</v>
      </c>
      <c r="AL235" s="59" t="s">
        <v>181</v>
      </c>
      <c r="AM235" s="38" t="s">
        <v>181</v>
      </c>
      <c r="AN235" s="38" t="s">
        <v>49</v>
      </c>
      <c r="AO235" s="107" t="s">
        <v>808</v>
      </c>
      <c r="AP235" s="38" t="s">
        <v>49</v>
      </c>
      <c r="AQ235" s="107" t="s">
        <v>806</v>
      </c>
      <c r="AR235" s="38" t="s">
        <v>49</v>
      </c>
      <c r="AS235" s="107" t="s">
        <v>807</v>
      </c>
      <c r="AT235" s="59"/>
    </row>
    <row r="236" spans="1:46" ht="180.75" thickBot="1" x14ac:dyDescent="0.25">
      <c r="A236" s="57">
        <v>258</v>
      </c>
      <c r="B236" s="59" t="s">
        <v>899</v>
      </c>
      <c r="C236" s="56" t="s">
        <v>900</v>
      </c>
      <c r="D236" s="56" t="s">
        <v>76</v>
      </c>
      <c r="E236" s="10" t="s">
        <v>88</v>
      </c>
      <c r="F236" s="59">
        <v>3110299</v>
      </c>
      <c r="G236" s="59" t="s">
        <v>103</v>
      </c>
      <c r="H236" s="14" t="s">
        <v>824</v>
      </c>
      <c r="I236" s="53" t="s">
        <v>825</v>
      </c>
      <c r="J236" s="56" t="s">
        <v>901</v>
      </c>
      <c r="K236" s="56" t="s">
        <v>110</v>
      </c>
      <c r="L236" s="59" t="s">
        <v>89</v>
      </c>
      <c r="M236" s="59" t="s">
        <v>881</v>
      </c>
      <c r="N236" s="59" t="s">
        <v>634</v>
      </c>
      <c r="O236" s="59" t="s">
        <v>634</v>
      </c>
      <c r="P236" s="59" t="s">
        <v>634</v>
      </c>
      <c r="Q236" s="71">
        <v>42675</v>
      </c>
      <c r="R236" s="61">
        <v>1772142.13</v>
      </c>
      <c r="S236" s="61">
        <v>1772142.13</v>
      </c>
      <c r="T236" s="61">
        <v>1772142.13</v>
      </c>
      <c r="U236" s="56" t="s">
        <v>75</v>
      </c>
      <c r="V236" s="63" t="s">
        <v>233</v>
      </c>
      <c r="W236" s="61">
        <v>1772142.13</v>
      </c>
      <c r="X236" s="57" t="s">
        <v>233</v>
      </c>
      <c r="Y236" s="61">
        <v>1772142.13</v>
      </c>
      <c r="Z236" s="70">
        <v>1</v>
      </c>
      <c r="AA236" s="61">
        <v>1772142.13</v>
      </c>
      <c r="AB236" s="57" t="s">
        <v>233</v>
      </c>
      <c r="AC236" s="59">
        <v>0</v>
      </c>
      <c r="AD236" s="59" t="s">
        <v>50</v>
      </c>
      <c r="AE236" s="70">
        <v>1</v>
      </c>
      <c r="AF236" s="57" t="s">
        <v>233</v>
      </c>
      <c r="AG236" s="59" t="s">
        <v>181</v>
      </c>
      <c r="AH236" s="59" t="s">
        <v>181</v>
      </c>
      <c r="AI236" s="59" t="s">
        <v>181</v>
      </c>
      <c r="AJ236" s="59" t="s">
        <v>181</v>
      </c>
      <c r="AK236" s="59" t="s">
        <v>829</v>
      </c>
      <c r="AL236" s="59" t="s">
        <v>181</v>
      </c>
      <c r="AM236" s="38" t="s">
        <v>181</v>
      </c>
      <c r="AN236" s="38" t="s">
        <v>49</v>
      </c>
      <c r="AO236" s="107" t="s">
        <v>808</v>
      </c>
      <c r="AP236" s="38" t="s">
        <v>49</v>
      </c>
      <c r="AQ236" s="107" t="s">
        <v>806</v>
      </c>
      <c r="AR236" s="38" t="s">
        <v>49</v>
      </c>
      <c r="AS236" s="107" t="s">
        <v>807</v>
      </c>
      <c r="AT236" s="59"/>
    </row>
    <row r="237" spans="1:46" ht="180.75" thickBot="1" x14ac:dyDescent="0.25">
      <c r="A237" s="57">
        <v>259</v>
      </c>
      <c r="B237" s="59" t="s">
        <v>902</v>
      </c>
      <c r="C237" s="56" t="s">
        <v>903</v>
      </c>
      <c r="D237" s="56" t="s">
        <v>525</v>
      </c>
      <c r="E237" s="10" t="s">
        <v>77</v>
      </c>
      <c r="F237" s="59">
        <v>3110299</v>
      </c>
      <c r="G237" s="59" t="s">
        <v>103</v>
      </c>
      <c r="H237" s="14" t="s">
        <v>824</v>
      </c>
      <c r="I237" s="53" t="s">
        <v>825</v>
      </c>
      <c r="J237" s="56" t="s">
        <v>904</v>
      </c>
      <c r="K237" s="56" t="s">
        <v>110</v>
      </c>
      <c r="L237" s="59" t="s">
        <v>111</v>
      </c>
      <c r="M237" s="59" t="s">
        <v>881</v>
      </c>
      <c r="N237" s="59" t="s">
        <v>251</v>
      </c>
      <c r="O237" s="59" t="s">
        <v>251</v>
      </c>
      <c r="P237" s="59" t="s">
        <v>251</v>
      </c>
      <c r="Q237" s="72">
        <v>42918</v>
      </c>
      <c r="R237" s="61">
        <v>1136781.44</v>
      </c>
      <c r="S237" s="61">
        <v>1136781.44</v>
      </c>
      <c r="T237" s="61">
        <v>1136781.44</v>
      </c>
      <c r="U237" s="56" t="s">
        <v>75</v>
      </c>
      <c r="V237" s="63" t="s">
        <v>233</v>
      </c>
      <c r="W237" s="61">
        <v>1136781.44</v>
      </c>
      <c r="X237" s="57" t="s">
        <v>233</v>
      </c>
      <c r="Y237" s="61">
        <v>1136781.44</v>
      </c>
      <c r="Z237" s="70">
        <v>1</v>
      </c>
      <c r="AA237" s="61">
        <v>1136781.44</v>
      </c>
      <c r="AB237" s="57" t="s">
        <v>233</v>
      </c>
      <c r="AC237" s="59">
        <v>0</v>
      </c>
      <c r="AD237" s="59" t="s">
        <v>50</v>
      </c>
      <c r="AE237" s="70">
        <v>1</v>
      </c>
      <c r="AF237" s="57" t="s">
        <v>233</v>
      </c>
      <c r="AG237" s="59" t="s">
        <v>181</v>
      </c>
      <c r="AH237" s="59" t="s">
        <v>181</v>
      </c>
      <c r="AI237" s="59" t="s">
        <v>181</v>
      </c>
      <c r="AJ237" s="59" t="s">
        <v>181</v>
      </c>
      <c r="AK237" s="59" t="s">
        <v>829</v>
      </c>
      <c r="AL237" s="59" t="s">
        <v>181</v>
      </c>
      <c r="AM237" s="38" t="s">
        <v>181</v>
      </c>
      <c r="AN237" s="38" t="s">
        <v>49</v>
      </c>
      <c r="AO237" s="107" t="s">
        <v>808</v>
      </c>
      <c r="AP237" s="38" t="s">
        <v>49</v>
      </c>
      <c r="AQ237" s="107" t="s">
        <v>806</v>
      </c>
      <c r="AR237" s="38" t="s">
        <v>49</v>
      </c>
      <c r="AS237" s="107" t="s">
        <v>807</v>
      </c>
      <c r="AT237" s="59"/>
    </row>
    <row r="238" spans="1:46" ht="180.75" thickBot="1" x14ac:dyDescent="0.25">
      <c r="A238" s="57">
        <v>260</v>
      </c>
      <c r="B238" s="59" t="s">
        <v>905</v>
      </c>
      <c r="C238" s="59" t="s">
        <v>905</v>
      </c>
      <c r="D238" s="59" t="s">
        <v>906</v>
      </c>
      <c r="E238" s="56" t="s">
        <v>906</v>
      </c>
      <c r="F238" s="59"/>
      <c r="G238" s="59" t="s">
        <v>905</v>
      </c>
      <c r="H238" s="14" t="s">
        <v>824</v>
      </c>
      <c r="I238" s="53" t="s">
        <v>825</v>
      </c>
      <c r="J238" s="56" t="s">
        <v>907</v>
      </c>
      <c r="K238" s="59" t="s">
        <v>908</v>
      </c>
      <c r="L238" s="59" t="s">
        <v>908</v>
      </c>
      <c r="M238" s="59" t="s">
        <v>908</v>
      </c>
      <c r="N238" s="59"/>
      <c r="O238" s="59"/>
      <c r="P238" s="59"/>
      <c r="Q238" s="59"/>
      <c r="R238" s="59"/>
      <c r="S238" s="59"/>
      <c r="T238" s="59"/>
      <c r="U238" s="56" t="s">
        <v>75</v>
      </c>
      <c r="V238" s="63" t="s">
        <v>233</v>
      </c>
      <c r="W238" s="59"/>
      <c r="X238" s="57" t="s">
        <v>233</v>
      </c>
      <c r="Y238" s="59"/>
      <c r="Z238" s="70"/>
      <c r="AA238" s="59"/>
      <c r="AB238" s="57" t="s">
        <v>233</v>
      </c>
      <c r="AC238" s="59">
        <v>0</v>
      </c>
      <c r="AD238" s="59" t="s">
        <v>50</v>
      </c>
      <c r="AE238" s="70">
        <v>1</v>
      </c>
      <c r="AF238" s="57" t="s">
        <v>233</v>
      </c>
      <c r="AG238" s="59" t="s">
        <v>181</v>
      </c>
      <c r="AH238" s="59" t="s">
        <v>181</v>
      </c>
      <c r="AI238" s="59" t="s">
        <v>181</v>
      </c>
      <c r="AJ238" s="59" t="s">
        <v>181</v>
      </c>
      <c r="AK238" s="59" t="s">
        <v>829</v>
      </c>
      <c r="AL238" s="59" t="s">
        <v>181</v>
      </c>
      <c r="AM238" s="38" t="s">
        <v>181</v>
      </c>
      <c r="AN238" s="38" t="s">
        <v>49</v>
      </c>
      <c r="AO238" s="107" t="s">
        <v>808</v>
      </c>
      <c r="AP238" s="38" t="s">
        <v>49</v>
      </c>
      <c r="AQ238" s="107" t="s">
        <v>806</v>
      </c>
      <c r="AR238" s="38" t="s">
        <v>49</v>
      </c>
      <c r="AS238" s="107" t="s">
        <v>807</v>
      </c>
      <c r="AT238" s="59"/>
    </row>
    <row r="239" spans="1:46" ht="180.75" thickBot="1" x14ac:dyDescent="0.25">
      <c r="A239" s="57">
        <v>261</v>
      </c>
      <c r="B239" s="56" t="s">
        <v>909</v>
      </c>
      <c r="C239" s="56" t="s">
        <v>909</v>
      </c>
      <c r="D239" s="56" t="s">
        <v>909</v>
      </c>
      <c r="E239" s="56" t="s">
        <v>910</v>
      </c>
      <c r="F239" s="59">
        <v>3110299</v>
      </c>
      <c r="G239" s="56" t="s">
        <v>910</v>
      </c>
      <c r="H239" s="14" t="s">
        <v>824</v>
      </c>
      <c r="I239" s="59" t="s">
        <v>911</v>
      </c>
      <c r="J239" s="56" t="s">
        <v>912</v>
      </c>
      <c r="K239" s="57">
        <v>3215</v>
      </c>
      <c r="L239" s="62" t="s">
        <v>286</v>
      </c>
      <c r="M239" s="53" t="s">
        <v>869</v>
      </c>
      <c r="N239" s="53" t="s">
        <v>235</v>
      </c>
      <c r="O239" s="53" t="s">
        <v>235</v>
      </c>
      <c r="P239" s="53" t="s">
        <v>235</v>
      </c>
      <c r="Q239" s="67">
        <v>43901</v>
      </c>
      <c r="R239" s="55">
        <v>1453955.6</v>
      </c>
      <c r="S239" s="55">
        <v>1453955.6</v>
      </c>
      <c r="T239" s="55">
        <v>1453955.6</v>
      </c>
      <c r="U239" s="56" t="s">
        <v>75</v>
      </c>
      <c r="V239" s="63" t="s">
        <v>233</v>
      </c>
      <c r="W239" s="55">
        <v>1453955.6</v>
      </c>
      <c r="X239" s="57" t="s">
        <v>233</v>
      </c>
      <c r="Y239" s="55">
        <v>1453955.6</v>
      </c>
      <c r="Z239" s="58">
        <v>1</v>
      </c>
      <c r="AA239" s="55">
        <v>1453955.6</v>
      </c>
      <c r="AB239" s="57" t="s">
        <v>233</v>
      </c>
      <c r="AC239" s="59">
        <v>0</v>
      </c>
      <c r="AD239" s="53" t="s">
        <v>261</v>
      </c>
      <c r="AE239" s="58">
        <v>1</v>
      </c>
      <c r="AF239" s="57" t="s">
        <v>233</v>
      </c>
      <c r="AG239" s="53"/>
      <c r="AH239" s="53"/>
      <c r="AI239" s="53"/>
      <c r="AJ239" s="53"/>
      <c r="AK239" s="59" t="s">
        <v>829</v>
      </c>
      <c r="AL239" s="59" t="s">
        <v>181</v>
      </c>
      <c r="AM239" s="38" t="s">
        <v>181</v>
      </c>
      <c r="AN239" s="38" t="s">
        <v>49</v>
      </c>
      <c r="AO239" s="107" t="s">
        <v>808</v>
      </c>
      <c r="AP239" s="38" t="s">
        <v>49</v>
      </c>
      <c r="AQ239" s="107" t="s">
        <v>806</v>
      </c>
      <c r="AR239" s="38" t="s">
        <v>49</v>
      </c>
      <c r="AS239" s="107" t="s">
        <v>807</v>
      </c>
      <c r="AT239" s="53"/>
    </row>
    <row r="240" spans="1:46" ht="180.75" thickBot="1" x14ac:dyDescent="0.25">
      <c r="A240" s="57">
        <v>262</v>
      </c>
      <c r="B240" s="154" t="s">
        <v>913</v>
      </c>
      <c r="C240" s="56" t="s">
        <v>914</v>
      </c>
      <c r="D240" s="56" t="s">
        <v>915</v>
      </c>
      <c r="E240" s="56" t="s">
        <v>836</v>
      </c>
      <c r="F240" s="53">
        <v>3218</v>
      </c>
      <c r="G240" s="62" t="s">
        <v>609</v>
      </c>
      <c r="H240" s="14" t="s">
        <v>824</v>
      </c>
      <c r="I240" s="53" t="s">
        <v>916</v>
      </c>
      <c r="J240" s="62" t="s">
        <v>841</v>
      </c>
      <c r="K240" s="53" t="s">
        <v>827</v>
      </c>
      <c r="L240" s="59" t="s">
        <v>917</v>
      </c>
      <c r="M240" s="59" t="s">
        <v>917</v>
      </c>
      <c r="N240" s="59" t="s">
        <v>239</v>
      </c>
      <c r="O240" s="59" t="s">
        <v>239</v>
      </c>
      <c r="P240" s="59" t="s">
        <v>239</v>
      </c>
      <c r="Q240" s="73">
        <v>45446</v>
      </c>
      <c r="R240" s="74">
        <v>4943710</v>
      </c>
      <c r="S240" s="74">
        <v>4943710</v>
      </c>
      <c r="T240" s="74">
        <v>4943710</v>
      </c>
      <c r="U240" s="56" t="s">
        <v>75</v>
      </c>
      <c r="V240" s="63" t="s">
        <v>233</v>
      </c>
      <c r="W240" s="59"/>
      <c r="X240" s="57" t="s">
        <v>233</v>
      </c>
      <c r="Y240" s="74">
        <v>4943710</v>
      </c>
      <c r="Z240" s="70">
        <f>Y240/S240</f>
        <v>1</v>
      </c>
      <c r="AA240" s="59"/>
      <c r="AB240" s="57" t="s">
        <v>233</v>
      </c>
      <c r="AC240" s="59">
        <v>0</v>
      </c>
      <c r="AD240" s="59" t="s">
        <v>50</v>
      </c>
      <c r="AE240" s="59" t="s">
        <v>587</v>
      </c>
      <c r="AF240" s="57" t="s">
        <v>233</v>
      </c>
      <c r="AG240" s="59" t="s">
        <v>587</v>
      </c>
      <c r="AH240" s="59" t="s">
        <v>587</v>
      </c>
      <c r="AI240" s="59" t="s">
        <v>587</v>
      </c>
      <c r="AJ240" s="59" t="s">
        <v>587</v>
      </c>
      <c r="AK240" s="59" t="s">
        <v>829</v>
      </c>
      <c r="AL240" s="59" t="s">
        <v>181</v>
      </c>
      <c r="AM240" s="38" t="s">
        <v>181</v>
      </c>
      <c r="AN240" s="38" t="s">
        <v>49</v>
      </c>
      <c r="AO240" s="107" t="s">
        <v>808</v>
      </c>
      <c r="AP240" s="38" t="s">
        <v>49</v>
      </c>
      <c r="AQ240" s="107" t="s">
        <v>806</v>
      </c>
      <c r="AR240" s="38" t="s">
        <v>49</v>
      </c>
      <c r="AS240" s="107" t="s">
        <v>807</v>
      </c>
      <c r="AT240" s="59"/>
    </row>
    <row r="241" spans="1:46" ht="180.75" thickBot="1" x14ac:dyDescent="0.25">
      <c r="A241" s="57">
        <v>263</v>
      </c>
      <c r="B241" s="154" t="s">
        <v>918</v>
      </c>
      <c r="C241" s="56" t="s">
        <v>919</v>
      </c>
      <c r="D241" s="56" t="s">
        <v>607</v>
      </c>
      <c r="E241" s="56" t="s">
        <v>608</v>
      </c>
      <c r="F241" s="53">
        <v>3218</v>
      </c>
      <c r="G241" s="62" t="s">
        <v>609</v>
      </c>
      <c r="H241" s="14" t="s">
        <v>824</v>
      </c>
      <c r="I241" s="53" t="s">
        <v>916</v>
      </c>
      <c r="J241" s="62" t="s">
        <v>920</v>
      </c>
      <c r="K241" s="53" t="s">
        <v>827</v>
      </c>
      <c r="L241" s="53" t="s">
        <v>827</v>
      </c>
      <c r="M241" s="53" t="s">
        <v>827</v>
      </c>
      <c r="N241" s="53" t="s">
        <v>251</v>
      </c>
      <c r="O241" s="53" t="s">
        <v>251</v>
      </c>
      <c r="P241" s="53" t="s">
        <v>251</v>
      </c>
      <c r="Q241" s="54" t="s">
        <v>921</v>
      </c>
      <c r="R241" s="55">
        <v>996058.36</v>
      </c>
      <c r="S241" s="55">
        <v>996058.36</v>
      </c>
      <c r="T241" s="55">
        <v>996058.36</v>
      </c>
      <c r="U241" s="56" t="s">
        <v>75</v>
      </c>
      <c r="V241" s="63" t="s">
        <v>233</v>
      </c>
      <c r="W241" s="55">
        <v>996058.36</v>
      </c>
      <c r="X241" s="57" t="s">
        <v>233</v>
      </c>
      <c r="Y241" s="55">
        <v>996058.36</v>
      </c>
      <c r="Z241" s="58">
        <v>1</v>
      </c>
      <c r="AA241" s="55">
        <v>996058.36</v>
      </c>
      <c r="AB241" s="57" t="s">
        <v>233</v>
      </c>
      <c r="AC241" s="59">
        <v>0</v>
      </c>
      <c r="AD241" s="53" t="s">
        <v>261</v>
      </c>
      <c r="AE241" s="58">
        <v>1</v>
      </c>
      <c r="AF241" s="57" t="s">
        <v>233</v>
      </c>
      <c r="AG241" s="53" t="s">
        <v>181</v>
      </c>
      <c r="AH241" s="53" t="s">
        <v>181</v>
      </c>
      <c r="AI241" s="53" t="s">
        <v>181</v>
      </c>
      <c r="AJ241" s="53" t="s">
        <v>181</v>
      </c>
      <c r="AK241" s="59" t="s">
        <v>829</v>
      </c>
      <c r="AL241" s="59" t="s">
        <v>181</v>
      </c>
      <c r="AM241" s="38" t="s">
        <v>181</v>
      </c>
      <c r="AN241" s="38" t="s">
        <v>49</v>
      </c>
      <c r="AO241" s="107" t="s">
        <v>808</v>
      </c>
      <c r="AP241" s="38" t="s">
        <v>49</v>
      </c>
      <c r="AQ241" s="107" t="s">
        <v>806</v>
      </c>
      <c r="AR241" s="38" t="s">
        <v>49</v>
      </c>
      <c r="AS241" s="107" t="s">
        <v>807</v>
      </c>
      <c r="AT241" s="53"/>
    </row>
    <row r="242" spans="1:46" ht="180.75" thickBot="1" x14ac:dyDescent="0.25">
      <c r="A242" s="57">
        <v>264</v>
      </c>
      <c r="B242" s="154" t="s">
        <v>922</v>
      </c>
      <c r="C242" s="56" t="s">
        <v>923</v>
      </c>
      <c r="D242" s="56" t="s">
        <v>607</v>
      </c>
      <c r="E242" s="56" t="s">
        <v>924</v>
      </c>
      <c r="F242" s="53">
        <v>3218</v>
      </c>
      <c r="G242" s="62" t="s">
        <v>609</v>
      </c>
      <c r="H242" s="14" t="s">
        <v>824</v>
      </c>
      <c r="I242" s="53" t="s">
        <v>916</v>
      </c>
      <c r="J242" s="62" t="s">
        <v>925</v>
      </c>
      <c r="K242" s="53" t="s">
        <v>827</v>
      </c>
      <c r="L242" s="53" t="s">
        <v>827</v>
      </c>
      <c r="M242" s="53" t="s">
        <v>827</v>
      </c>
      <c r="N242" s="53" t="s">
        <v>251</v>
      </c>
      <c r="O242" s="53" t="s">
        <v>251</v>
      </c>
      <c r="P242" s="53" t="s">
        <v>251</v>
      </c>
      <c r="Q242" s="54" t="s">
        <v>926</v>
      </c>
      <c r="R242" s="55">
        <v>4899212.4400000004</v>
      </c>
      <c r="S242" s="55">
        <v>4899212.4400000004</v>
      </c>
      <c r="T242" s="55">
        <v>4899212.4400000004</v>
      </c>
      <c r="U242" s="56" t="s">
        <v>75</v>
      </c>
      <c r="V242" s="63" t="s">
        <v>233</v>
      </c>
      <c r="W242" s="55">
        <v>4899212.4400000004</v>
      </c>
      <c r="X242" s="57" t="s">
        <v>233</v>
      </c>
      <c r="Y242" s="55">
        <v>4899212.4400000004</v>
      </c>
      <c r="Z242" s="58">
        <v>1</v>
      </c>
      <c r="AA242" s="55">
        <v>4899212.4400000004</v>
      </c>
      <c r="AB242" s="57" t="s">
        <v>233</v>
      </c>
      <c r="AC242" s="59">
        <v>0</v>
      </c>
      <c r="AD242" s="53" t="s">
        <v>261</v>
      </c>
      <c r="AE242" s="58">
        <v>1</v>
      </c>
      <c r="AF242" s="57" t="s">
        <v>233</v>
      </c>
      <c r="AG242" s="53" t="s">
        <v>181</v>
      </c>
      <c r="AH242" s="53" t="s">
        <v>181</v>
      </c>
      <c r="AI242" s="53" t="s">
        <v>181</v>
      </c>
      <c r="AJ242" s="53" t="s">
        <v>181</v>
      </c>
      <c r="AK242" s="59" t="s">
        <v>829</v>
      </c>
      <c r="AL242" s="59" t="s">
        <v>181</v>
      </c>
      <c r="AM242" s="38" t="s">
        <v>181</v>
      </c>
      <c r="AN242" s="38" t="s">
        <v>49</v>
      </c>
      <c r="AO242" s="107" t="s">
        <v>808</v>
      </c>
      <c r="AP242" s="38" t="s">
        <v>49</v>
      </c>
      <c r="AQ242" s="107" t="s">
        <v>806</v>
      </c>
      <c r="AR242" s="38" t="s">
        <v>49</v>
      </c>
      <c r="AS242" s="107" t="s">
        <v>807</v>
      </c>
      <c r="AT242" s="53"/>
    </row>
    <row r="243" spans="1:46" ht="180.75" thickBot="1" x14ac:dyDescent="0.25">
      <c r="A243" s="57">
        <v>265</v>
      </c>
      <c r="B243" s="56" t="s">
        <v>927</v>
      </c>
      <c r="C243" s="56" t="s">
        <v>928</v>
      </c>
      <c r="D243" s="56" t="s">
        <v>607</v>
      </c>
      <c r="E243" s="10" t="s">
        <v>608</v>
      </c>
      <c r="F243" s="53">
        <v>3218</v>
      </c>
      <c r="G243" s="62" t="s">
        <v>609</v>
      </c>
      <c r="H243" s="14" t="s">
        <v>824</v>
      </c>
      <c r="I243" s="53" t="s">
        <v>916</v>
      </c>
      <c r="J243" s="62" t="s">
        <v>929</v>
      </c>
      <c r="K243" s="53" t="s">
        <v>827</v>
      </c>
      <c r="L243" s="53" t="s">
        <v>827</v>
      </c>
      <c r="M243" s="53" t="s">
        <v>827</v>
      </c>
      <c r="N243" s="53" t="s">
        <v>634</v>
      </c>
      <c r="O243" s="53" t="s">
        <v>634</v>
      </c>
      <c r="P243" s="53" t="s">
        <v>634</v>
      </c>
      <c r="Q243" s="54" t="s">
        <v>930</v>
      </c>
      <c r="R243" s="55">
        <v>3932330.4</v>
      </c>
      <c r="S243" s="55">
        <v>3932330.4</v>
      </c>
      <c r="T243" s="55">
        <v>3932330.4</v>
      </c>
      <c r="U243" s="56" t="s">
        <v>75</v>
      </c>
      <c r="V243" s="63" t="s">
        <v>233</v>
      </c>
      <c r="W243" s="55">
        <v>3932330.4</v>
      </c>
      <c r="X243" s="57" t="s">
        <v>233</v>
      </c>
      <c r="Y243" s="55">
        <v>3932330.4</v>
      </c>
      <c r="Z243" s="58">
        <v>1</v>
      </c>
      <c r="AA243" s="55">
        <v>3932330.4</v>
      </c>
      <c r="AB243" s="57" t="s">
        <v>233</v>
      </c>
      <c r="AC243" s="59">
        <v>0</v>
      </c>
      <c r="AD243" s="53" t="s">
        <v>261</v>
      </c>
      <c r="AE243" s="58">
        <v>1</v>
      </c>
      <c r="AF243" s="57" t="s">
        <v>233</v>
      </c>
      <c r="AG243" s="53" t="s">
        <v>181</v>
      </c>
      <c r="AH243" s="53" t="s">
        <v>181</v>
      </c>
      <c r="AI243" s="53" t="s">
        <v>181</v>
      </c>
      <c r="AJ243" s="53" t="s">
        <v>181</v>
      </c>
      <c r="AK243" s="59" t="s">
        <v>829</v>
      </c>
      <c r="AL243" s="59" t="s">
        <v>181</v>
      </c>
      <c r="AM243" s="38" t="s">
        <v>181</v>
      </c>
      <c r="AN243" s="38" t="s">
        <v>49</v>
      </c>
      <c r="AO243" s="107" t="s">
        <v>808</v>
      </c>
      <c r="AP243" s="38" t="s">
        <v>49</v>
      </c>
      <c r="AQ243" s="107" t="s">
        <v>806</v>
      </c>
      <c r="AR243" s="38" t="s">
        <v>49</v>
      </c>
      <c r="AS243" s="107" t="s">
        <v>807</v>
      </c>
      <c r="AT243" s="53"/>
    </row>
    <row r="244" spans="1:46" ht="180.75" thickBot="1" x14ac:dyDescent="0.25">
      <c r="A244" s="57">
        <v>266</v>
      </c>
      <c r="B244" s="64" t="s">
        <v>931</v>
      </c>
      <c r="C244" s="56" t="s">
        <v>932</v>
      </c>
      <c r="D244" s="56" t="s">
        <v>607</v>
      </c>
      <c r="E244" s="10" t="s">
        <v>608</v>
      </c>
      <c r="F244" s="53">
        <v>3218</v>
      </c>
      <c r="G244" s="62" t="s">
        <v>609</v>
      </c>
      <c r="H244" s="14" t="s">
        <v>824</v>
      </c>
      <c r="I244" s="53" t="s">
        <v>916</v>
      </c>
      <c r="J244" s="62"/>
      <c r="K244" s="53" t="s">
        <v>827</v>
      </c>
      <c r="L244" s="53" t="s">
        <v>827</v>
      </c>
      <c r="M244" s="53" t="s">
        <v>827</v>
      </c>
      <c r="N244" s="54" t="s">
        <v>259</v>
      </c>
      <c r="O244" s="54" t="s">
        <v>259</v>
      </c>
      <c r="P244" s="54" t="s">
        <v>259</v>
      </c>
      <c r="Q244" s="54" t="s">
        <v>259</v>
      </c>
      <c r="R244" s="66">
        <v>6000000</v>
      </c>
      <c r="S244" s="66">
        <v>6000000</v>
      </c>
      <c r="T244" s="66">
        <v>6000000</v>
      </c>
      <c r="U244" s="56" t="s">
        <v>75</v>
      </c>
      <c r="V244" s="63" t="s">
        <v>233</v>
      </c>
      <c r="W244" s="66">
        <v>6000000</v>
      </c>
      <c r="X244" s="57" t="s">
        <v>233</v>
      </c>
      <c r="Y244" s="66">
        <v>6000000</v>
      </c>
      <c r="Z244" s="58">
        <v>1</v>
      </c>
      <c r="AA244" s="66">
        <v>6000000</v>
      </c>
      <c r="AB244" s="57" t="s">
        <v>233</v>
      </c>
      <c r="AC244" s="59">
        <v>0</v>
      </c>
      <c r="AD244" s="53" t="s">
        <v>261</v>
      </c>
      <c r="AE244" s="58">
        <v>1</v>
      </c>
      <c r="AF244" s="57" t="s">
        <v>233</v>
      </c>
      <c r="AG244" s="53" t="s">
        <v>181</v>
      </c>
      <c r="AH244" s="53" t="s">
        <v>181</v>
      </c>
      <c r="AI244" s="53" t="s">
        <v>181</v>
      </c>
      <c r="AJ244" s="53" t="s">
        <v>181</v>
      </c>
      <c r="AK244" s="59" t="s">
        <v>829</v>
      </c>
      <c r="AL244" s="59" t="s">
        <v>181</v>
      </c>
      <c r="AM244" s="38" t="s">
        <v>181</v>
      </c>
      <c r="AN244" s="38" t="s">
        <v>49</v>
      </c>
      <c r="AO244" s="107" t="s">
        <v>808</v>
      </c>
      <c r="AP244" s="38" t="s">
        <v>49</v>
      </c>
      <c r="AQ244" s="107" t="s">
        <v>806</v>
      </c>
      <c r="AR244" s="38" t="s">
        <v>49</v>
      </c>
      <c r="AS244" s="107" t="s">
        <v>807</v>
      </c>
      <c r="AT244" s="53"/>
    </row>
    <row r="245" spans="1:46" ht="180.75" thickBot="1" x14ac:dyDescent="0.25">
      <c r="A245" s="57">
        <v>267</v>
      </c>
      <c r="B245" s="64" t="s">
        <v>933</v>
      </c>
      <c r="C245" s="56" t="s">
        <v>934</v>
      </c>
      <c r="D245" s="56" t="s">
        <v>607</v>
      </c>
      <c r="E245" s="10" t="s">
        <v>279</v>
      </c>
      <c r="F245" s="53">
        <v>3218</v>
      </c>
      <c r="G245" s="62" t="s">
        <v>609</v>
      </c>
      <c r="H245" s="14" t="s">
        <v>824</v>
      </c>
      <c r="I245" s="53" t="s">
        <v>916</v>
      </c>
      <c r="J245" s="62"/>
      <c r="K245" s="53" t="s">
        <v>827</v>
      </c>
      <c r="L245" s="53" t="s">
        <v>827</v>
      </c>
      <c r="M245" s="53" t="s">
        <v>827</v>
      </c>
      <c r="N245" s="54" t="s">
        <v>634</v>
      </c>
      <c r="O245" s="54" t="s">
        <v>634</v>
      </c>
      <c r="P245" s="54" t="s">
        <v>634</v>
      </c>
      <c r="Q245" s="54" t="s">
        <v>634</v>
      </c>
      <c r="R245" s="75" t="s">
        <v>233</v>
      </c>
      <c r="S245" s="60">
        <v>0</v>
      </c>
      <c r="T245" s="60">
        <v>0</v>
      </c>
      <c r="U245" s="56" t="s">
        <v>75</v>
      </c>
      <c r="V245" s="63" t="s">
        <v>233</v>
      </c>
      <c r="W245" s="60">
        <v>0</v>
      </c>
      <c r="X245" s="57" t="s">
        <v>233</v>
      </c>
      <c r="Y245" s="60">
        <v>0</v>
      </c>
      <c r="Z245" s="58">
        <v>1</v>
      </c>
      <c r="AA245" s="60">
        <v>0</v>
      </c>
      <c r="AB245" s="57" t="s">
        <v>233</v>
      </c>
      <c r="AC245" s="59">
        <v>0</v>
      </c>
      <c r="AD245" s="53" t="s">
        <v>261</v>
      </c>
      <c r="AE245" s="58">
        <v>1</v>
      </c>
      <c r="AF245" s="57" t="s">
        <v>233</v>
      </c>
      <c r="AG245" s="53" t="s">
        <v>181</v>
      </c>
      <c r="AH245" s="53" t="s">
        <v>181</v>
      </c>
      <c r="AI245" s="53" t="s">
        <v>181</v>
      </c>
      <c r="AJ245" s="53" t="s">
        <v>181</v>
      </c>
      <c r="AK245" s="59" t="s">
        <v>829</v>
      </c>
      <c r="AL245" s="59" t="s">
        <v>181</v>
      </c>
      <c r="AM245" s="38" t="s">
        <v>181</v>
      </c>
      <c r="AN245" s="38" t="s">
        <v>49</v>
      </c>
      <c r="AO245" s="107" t="s">
        <v>808</v>
      </c>
      <c r="AP245" s="38" t="s">
        <v>49</v>
      </c>
      <c r="AQ245" s="107" t="s">
        <v>806</v>
      </c>
      <c r="AR245" s="38" t="s">
        <v>49</v>
      </c>
      <c r="AS245" s="107" t="s">
        <v>807</v>
      </c>
      <c r="AT245" s="53"/>
    </row>
    <row r="246" spans="1:46" ht="180.75" thickBot="1" x14ac:dyDescent="0.25">
      <c r="A246" s="57">
        <v>268</v>
      </c>
      <c r="B246" s="64" t="s">
        <v>935</v>
      </c>
      <c r="C246" s="64" t="s">
        <v>935</v>
      </c>
      <c r="D246" s="56" t="s">
        <v>607</v>
      </c>
      <c r="E246" s="10" t="s">
        <v>279</v>
      </c>
      <c r="F246" s="53">
        <v>3218</v>
      </c>
      <c r="G246" s="62" t="s">
        <v>609</v>
      </c>
      <c r="H246" s="14" t="s">
        <v>824</v>
      </c>
      <c r="I246" s="53" t="s">
        <v>916</v>
      </c>
      <c r="J246" s="62" t="s">
        <v>936</v>
      </c>
      <c r="K246" s="53" t="s">
        <v>827</v>
      </c>
      <c r="L246" s="53" t="s">
        <v>827</v>
      </c>
      <c r="M246" s="53" t="s">
        <v>827</v>
      </c>
      <c r="N246" s="54" t="s">
        <v>634</v>
      </c>
      <c r="O246" s="54" t="s">
        <v>634</v>
      </c>
      <c r="P246" s="54" t="s">
        <v>634</v>
      </c>
      <c r="Q246" s="54" t="s">
        <v>634</v>
      </c>
      <c r="R246" s="75" t="s">
        <v>233</v>
      </c>
      <c r="S246" s="60">
        <v>0</v>
      </c>
      <c r="T246" s="60">
        <v>0</v>
      </c>
      <c r="U246" s="56" t="s">
        <v>75</v>
      </c>
      <c r="V246" s="63" t="s">
        <v>233</v>
      </c>
      <c r="W246" s="60">
        <v>0</v>
      </c>
      <c r="X246" s="57" t="s">
        <v>233</v>
      </c>
      <c r="Y246" s="60">
        <v>0</v>
      </c>
      <c r="Z246" s="58">
        <v>1</v>
      </c>
      <c r="AA246" s="60">
        <v>0</v>
      </c>
      <c r="AB246" s="57" t="s">
        <v>233</v>
      </c>
      <c r="AC246" s="59">
        <v>0</v>
      </c>
      <c r="AD246" s="53" t="s">
        <v>261</v>
      </c>
      <c r="AE246" s="58">
        <v>1</v>
      </c>
      <c r="AF246" s="57" t="s">
        <v>233</v>
      </c>
      <c r="AG246" s="53" t="s">
        <v>181</v>
      </c>
      <c r="AH246" s="53" t="s">
        <v>181</v>
      </c>
      <c r="AI246" s="53" t="s">
        <v>181</v>
      </c>
      <c r="AJ246" s="53" t="s">
        <v>181</v>
      </c>
      <c r="AK246" s="59" t="s">
        <v>829</v>
      </c>
      <c r="AL246" s="59" t="s">
        <v>181</v>
      </c>
      <c r="AM246" s="38" t="s">
        <v>181</v>
      </c>
      <c r="AN246" s="38" t="s">
        <v>49</v>
      </c>
      <c r="AO246" s="107" t="s">
        <v>808</v>
      </c>
      <c r="AP246" s="38" t="s">
        <v>49</v>
      </c>
      <c r="AQ246" s="107" t="s">
        <v>806</v>
      </c>
      <c r="AR246" s="38" t="s">
        <v>49</v>
      </c>
      <c r="AS246" s="107" t="s">
        <v>807</v>
      </c>
      <c r="AT246" s="53"/>
    </row>
    <row r="247" spans="1:46" ht="180.75" thickBot="1" x14ac:dyDescent="0.25">
      <c r="A247" s="57">
        <v>269</v>
      </c>
      <c r="B247" s="154" t="s">
        <v>937</v>
      </c>
      <c r="C247" s="154" t="s">
        <v>937</v>
      </c>
      <c r="D247" s="10" t="s">
        <v>654</v>
      </c>
      <c r="E247" s="10" t="s">
        <v>279</v>
      </c>
      <c r="F247" s="53">
        <v>3218</v>
      </c>
      <c r="G247" s="62" t="s">
        <v>609</v>
      </c>
      <c r="H247" s="14" t="s">
        <v>824</v>
      </c>
      <c r="I247" s="53" t="s">
        <v>916</v>
      </c>
      <c r="J247" s="62"/>
      <c r="K247" s="53" t="s">
        <v>862</v>
      </c>
      <c r="L247" s="53" t="s">
        <v>827</v>
      </c>
      <c r="M247" s="53" t="s">
        <v>827</v>
      </c>
      <c r="N247" s="54" t="s">
        <v>634</v>
      </c>
      <c r="O247" s="54" t="s">
        <v>634</v>
      </c>
      <c r="P247" s="54" t="s">
        <v>634</v>
      </c>
      <c r="Q247" s="54" t="s">
        <v>634</v>
      </c>
      <c r="R247" s="60">
        <v>951987.19999999995</v>
      </c>
      <c r="S247" s="60">
        <v>951987.19999999995</v>
      </c>
      <c r="T247" s="60">
        <v>951987.19999999995</v>
      </c>
      <c r="U247" s="56" t="s">
        <v>75</v>
      </c>
      <c r="V247" s="63" t="s">
        <v>233</v>
      </c>
      <c r="W247" s="60">
        <v>951987.19999999995</v>
      </c>
      <c r="X247" s="57" t="s">
        <v>233</v>
      </c>
      <c r="Y247" s="60">
        <v>951987.19999999995</v>
      </c>
      <c r="Z247" s="58">
        <v>1</v>
      </c>
      <c r="AA247" s="60">
        <v>951987.19999999995</v>
      </c>
      <c r="AB247" s="57" t="s">
        <v>233</v>
      </c>
      <c r="AC247" s="59">
        <v>0</v>
      </c>
      <c r="AD247" s="53" t="s">
        <v>261</v>
      </c>
      <c r="AE247" s="58">
        <v>1</v>
      </c>
      <c r="AF247" s="57" t="s">
        <v>233</v>
      </c>
      <c r="AG247" s="53" t="s">
        <v>181</v>
      </c>
      <c r="AH247" s="53" t="s">
        <v>181</v>
      </c>
      <c r="AI247" s="53" t="s">
        <v>181</v>
      </c>
      <c r="AJ247" s="53" t="s">
        <v>181</v>
      </c>
      <c r="AK247" s="59" t="s">
        <v>829</v>
      </c>
      <c r="AL247" s="59" t="s">
        <v>181</v>
      </c>
      <c r="AM247" s="38" t="s">
        <v>181</v>
      </c>
      <c r="AN247" s="38" t="s">
        <v>49</v>
      </c>
      <c r="AO247" s="107" t="s">
        <v>808</v>
      </c>
      <c r="AP247" s="38" t="s">
        <v>49</v>
      </c>
      <c r="AQ247" s="107" t="s">
        <v>806</v>
      </c>
      <c r="AR247" s="38" t="s">
        <v>49</v>
      </c>
      <c r="AS247" s="107" t="s">
        <v>807</v>
      </c>
      <c r="AT247" s="53"/>
    </row>
    <row r="248" spans="1:46" ht="180.75" thickBot="1" x14ac:dyDescent="0.25">
      <c r="A248" s="57">
        <v>270</v>
      </c>
      <c r="B248" s="56" t="s">
        <v>938</v>
      </c>
      <c r="C248" s="56" t="s">
        <v>938</v>
      </c>
      <c r="D248" s="10" t="s">
        <v>654</v>
      </c>
      <c r="E248" s="10" t="s">
        <v>282</v>
      </c>
      <c r="F248" s="53">
        <v>3218</v>
      </c>
      <c r="G248" s="62" t="s">
        <v>609</v>
      </c>
      <c r="H248" s="14" t="s">
        <v>824</v>
      </c>
      <c r="I248" s="53" t="s">
        <v>916</v>
      </c>
      <c r="J248" s="62"/>
      <c r="K248" s="53" t="s">
        <v>862</v>
      </c>
      <c r="L248" s="53" t="s">
        <v>863</v>
      </c>
      <c r="M248" s="53" t="s">
        <v>862</v>
      </c>
      <c r="N248" s="54">
        <v>42497</v>
      </c>
      <c r="O248" s="54">
        <v>42497</v>
      </c>
      <c r="P248" s="54">
        <v>42497</v>
      </c>
      <c r="Q248" s="54">
        <v>42497</v>
      </c>
      <c r="R248" s="55">
        <v>947221.2</v>
      </c>
      <c r="S248" s="55">
        <v>947221.2</v>
      </c>
      <c r="T248" s="55">
        <v>947221.2</v>
      </c>
      <c r="U248" s="56" t="s">
        <v>75</v>
      </c>
      <c r="V248" s="63" t="s">
        <v>233</v>
      </c>
      <c r="W248" s="55">
        <v>947221.2</v>
      </c>
      <c r="X248" s="57" t="s">
        <v>233</v>
      </c>
      <c r="Y248" s="55">
        <v>947221.2</v>
      </c>
      <c r="Z248" s="58">
        <v>1</v>
      </c>
      <c r="AA248" s="55">
        <v>947221.2</v>
      </c>
      <c r="AB248" s="57" t="s">
        <v>233</v>
      </c>
      <c r="AC248" s="59">
        <v>0</v>
      </c>
      <c r="AD248" s="53" t="s">
        <v>261</v>
      </c>
      <c r="AE248" s="58">
        <v>1</v>
      </c>
      <c r="AF248" s="57" t="s">
        <v>233</v>
      </c>
      <c r="AG248" s="53" t="s">
        <v>181</v>
      </c>
      <c r="AH248" s="53" t="s">
        <v>181</v>
      </c>
      <c r="AI248" s="53" t="s">
        <v>181</v>
      </c>
      <c r="AJ248" s="53" t="s">
        <v>181</v>
      </c>
      <c r="AK248" s="59" t="s">
        <v>829</v>
      </c>
      <c r="AL248" s="59" t="s">
        <v>181</v>
      </c>
      <c r="AM248" s="38" t="s">
        <v>181</v>
      </c>
      <c r="AN248" s="38" t="s">
        <v>49</v>
      </c>
      <c r="AO248" s="107" t="s">
        <v>808</v>
      </c>
      <c r="AP248" s="38" t="s">
        <v>49</v>
      </c>
      <c r="AQ248" s="107" t="s">
        <v>806</v>
      </c>
      <c r="AR248" s="38" t="s">
        <v>49</v>
      </c>
      <c r="AS248" s="107" t="s">
        <v>807</v>
      </c>
      <c r="AT248" s="53"/>
    </row>
    <row r="249" spans="1:46" ht="180.75" thickBot="1" x14ac:dyDescent="0.25">
      <c r="A249" s="57">
        <v>271</v>
      </c>
      <c r="B249" s="64" t="s">
        <v>939</v>
      </c>
      <c r="C249" s="64" t="s">
        <v>939</v>
      </c>
      <c r="D249" s="10" t="s">
        <v>654</v>
      </c>
      <c r="E249" s="10" t="s">
        <v>284</v>
      </c>
      <c r="F249" s="53">
        <v>3218</v>
      </c>
      <c r="G249" s="62" t="s">
        <v>609</v>
      </c>
      <c r="H249" s="14" t="s">
        <v>824</v>
      </c>
      <c r="I249" s="53" t="s">
        <v>916</v>
      </c>
      <c r="J249" s="62"/>
      <c r="K249" s="53" t="s">
        <v>862</v>
      </c>
      <c r="L249" s="53" t="s">
        <v>863</v>
      </c>
      <c r="M249" s="53" t="s">
        <v>862</v>
      </c>
      <c r="N249" s="54" t="s">
        <v>259</v>
      </c>
      <c r="O249" s="54" t="s">
        <v>259</v>
      </c>
      <c r="P249" s="54" t="s">
        <v>259</v>
      </c>
      <c r="Q249" s="54" t="s">
        <v>259</v>
      </c>
      <c r="R249" s="66">
        <v>6000000</v>
      </c>
      <c r="S249" s="66">
        <v>6000000</v>
      </c>
      <c r="T249" s="66">
        <v>6000000</v>
      </c>
      <c r="U249" s="56" t="s">
        <v>75</v>
      </c>
      <c r="V249" s="63" t="s">
        <v>233</v>
      </c>
      <c r="W249" s="66">
        <v>6000000</v>
      </c>
      <c r="X249" s="57" t="s">
        <v>233</v>
      </c>
      <c r="Y249" s="66">
        <v>6000000</v>
      </c>
      <c r="Z249" s="58">
        <v>1</v>
      </c>
      <c r="AA249" s="66">
        <v>6000000</v>
      </c>
      <c r="AB249" s="57" t="s">
        <v>233</v>
      </c>
      <c r="AC249" s="59">
        <v>0</v>
      </c>
      <c r="AD249" s="53" t="s">
        <v>261</v>
      </c>
      <c r="AE249" s="58">
        <v>1</v>
      </c>
      <c r="AF249" s="57" t="s">
        <v>233</v>
      </c>
      <c r="AG249" s="53" t="s">
        <v>181</v>
      </c>
      <c r="AH249" s="53" t="s">
        <v>181</v>
      </c>
      <c r="AI249" s="53" t="s">
        <v>181</v>
      </c>
      <c r="AJ249" s="53" t="s">
        <v>181</v>
      </c>
      <c r="AK249" s="59" t="s">
        <v>829</v>
      </c>
      <c r="AL249" s="59" t="s">
        <v>181</v>
      </c>
      <c r="AM249" s="38" t="s">
        <v>181</v>
      </c>
      <c r="AN249" s="38" t="s">
        <v>49</v>
      </c>
      <c r="AO249" s="107" t="s">
        <v>808</v>
      </c>
      <c r="AP249" s="38" t="s">
        <v>49</v>
      </c>
      <c r="AQ249" s="107" t="s">
        <v>806</v>
      </c>
      <c r="AR249" s="38" t="s">
        <v>49</v>
      </c>
      <c r="AS249" s="107" t="s">
        <v>807</v>
      </c>
      <c r="AT249" s="53"/>
    </row>
    <row r="250" spans="1:46" ht="180.75" thickBot="1" x14ac:dyDescent="0.25">
      <c r="A250" s="57">
        <v>272</v>
      </c>
      <c r="B250" s="64" t="s">
        <v>940</v>
      </c>
      <c r="C250" s="64" t="s">
        <v>940</v>
      </c>
      <c r="D250" s="10" t="s">
        <v>654</v>
      </c>
      <c r="E250" s="10" t="s">
        <v>284</v>
      </c>
      <c r="F250" s="53">
        <v>3218</v>
      </c>
      <c r="G250" s="62" t="s">
        <v>609</v>
      </c>
      <c r="H250" s="14" t="s">
        <v>824</v>
      </c>
      <c r="I250" s="53" t="s">
        <v>916</v>
      </c>
      <c r="J250" s="62" t="s">
        <v>941</v>
      </c>
      <c r="K250" s="53" t="s">
        <v>862</v>
      </c>
      <c r="L250" s="53" t="s">
        <v>863</v>
      </c>
      <c r="M250" s="53" t="s">
        <v>862</v>
      </c>
      <c r="N250" s="54" t="s">
        <v>235</v>
      </c>
      <c r="O250" s="54" t="s">
        <v>235</v>
      </c>
      <c r="P250" s="54" t="s">
        <v>235</v>
      </c>
      <c r="Q250" s="54" t="s">
        <v>235</v>
      </c>
      <c r="R250" s="61">
        <v>1751268</v>
      </c>
      <c r="S250" s="61">
        <v>1751268</v>
      </c>
      <c r="T250" s="61">
        <v>1751268</v>
      </c>
      <c r="U250" s="56" t="s">
        <v>75</v>
      </c>
      <c r="V250" s="63" t="s">
        <v>233</v>
      </c>
      <c r="W250" s="61">
        <v>1751268</v>
      </c>
      <c r="X250" s="57" t="s">
        <v>233</v>
      </c>
      <c r="Y250" s="61">
        <v>1751268</v>
      </c>
      <c r="Z250" s="65">
        <v>0.88</v>
      </c>
      <c r="AA250" s="61">
        <v>1751268</v>
      </c>
      <c r="AB250" s="57" t="s">
        <v>233</v>
      </c>
      <c r="AC250" s="59">
        <v>0</v>
      </c>
      <c r="AD250" s="53" t="s">
        <v>656</v>
      </c>
      <c r="AE250" s="65">
        <v>0.88</v>
      </c>
      <c r="AF250" s="57" t="s">
        <v>233</v>
      </c>
      <c r="AG250" s="53" t="s">
        <v>181</v>
      </c>
      <c r="AH250" s="53" t="s">
        <v>181</v>
      </c>
      <c r="AI250" s="53" t="s">
        <v>181</v>
      </c>
      <c r="AJ250" s="53" t="s">
        <v>181</v>
      </c>
      <c r="AK250" s="59" t="s">
        <v>829</v>
      </c>
      <c r="AL250" s="59" t="s">
        <v>181</v>
      </c>
      <c r="AM250" s="38" t="s">
        <v>181</v>
      </c>
      <c r="AN250" s="38" t="s">
        <v>49</v>
      </c>
      <c r="AO250" s="107" t="s">
        <v>808</v>
      </c>
      <c r="AP250" s="38" t="s">
        <v>49</v>
      </c>
      <c r="AQ250" s="107" t="s">
        <v>806</v>
      </c>
      <c r="AR250" s="38" t="s">
        <v>49</v>
      </c>
      <c r="AS250" s="107" t="s">
        <v>807</v>
      </c>
      <c r="AT250" s="53"/>
    </row>
    <row r="251" spans="1:46" ht="180.75" thickBot="1" x14ac:dyDescent="0.25">
      <c r="A251" s="57">
        <v>273</v>
      </c>
      <c r="B251" s="154" t="s">
        <v>937</v>
      </c>
      <c r="C251" s="154" t="s">
        <v>937</v>
      </c>
      <c r="D251" s="10" t="s">
        <v>285</v>
      </c>
      <c r="E251" s="10" t="s">
        <v>279</v>
      </c>
      <c r="F251" s="53">
        <v>3225</v>
      </c>
      <c r="G251" s="62" t="s">
        <v>609</v>
      </c>
      <c r="H251" s="14" t="s">
        <v>824</v>
      </c>
      <c r="I251" s="53" t="s">
        <v>916</v>
      </c>
      <c r="J251" s="62"/>
      <c r="K251" s="53" t="s">
        <v>869</v>
      </c>
      <c r="L251" s="53" t="s">
        <v>863</v>
      </c>
      <c r="M251" s="53" t="s">
        <v>862</v>
      </c>
      <c r="N251" s="54" t="s">
        <v>334</v>
      </c>
      <c r="O251" s="54" t="s">
        <v>334</v>
      </c>
      <c r="P251" s="54" t="s">
        <v>334</v>
      </c>
      <c r="Q251" s="54" t="s">
        <v>334</v>
      </c>
      <c r="R251" s="61"/>
      <c r="S251" s="61"/>
      <c r="T251" s="61"/>
      <c r="U251" s="56" t="s">
        <v>75</v>
      </c>
      <c r="V251" s="63" t="s">
        <v>233</v>
      </c>
      <c r="W251" s="61"/>
      <c r="X251" s="57" t="s">
        <v>233</v>
      </c>
      <c r="Y251" s="61"/>
      <c r="Z251" s="65">
        <v>1</v>
      </c>
      <c r="AA251" s="61"/>
      <c r="AB251" s="57" t="s">
        <v>233</v>
      </c>
      <c r="AC251" s="59">
        <v>0</v>
      </c>
      <c r="AD251" s="53" t="s">
        <v>261</v>
      </c>
      <c r="AE251" s="65">
        <v>1</v>
      </c>
      <c r="AF251" s="57" t="s">
        <v>233</v>
      </c>
      <c r="AG251" s="53" t="s">
        <v>181</v>
      </c>
      <c r="AH251" s="53" t="s">
        <v>181</v>
      </c>
      <c r="AI251" s="53" t="s">
        <v>181</v>
      </c>
      <c r="AJ251" s="53" t="s">
        <v>181</v>
      </c>
      <c r="AK251" s="59" t="s">
        <v>829</v>
      </c>
      <c r="AL251" s="59" t="s">
        <v>181</v>
      </c>
      <c r="AM251" s="38" t="s">
        <v>181</v>
      </c>
      <c r="AN251" s="38" t="s">
        <v>49</v>
      </c>
      <c r="AO251" s="107" t="s">
        <v>808</v>
      </c>
      <c r="AP251" s="38" t="s">
        <v>49</v>
      </c>
      <c r="AQ251" s="107" t="s">
        <v>806</v>
      </c>
      <c r="AR251" s="38" t="s">
        <v>49</v>
      </c>
      <c r="AS251" s="107" t="s">
        <v>807</v>
      </c>
      <c r="AT251" s="53"/>
    </row>
    <row r="252" spans="1:46" ht="180.75" thickBot="1" x14ac:dyDescent="0.25">
      <c r="A252" s="57">
        <v>274</v>
      </c>
      <c r="B252" s="56" t="s">
        <v>942</v>
      </c>
      <c r="C252" s="56" t="s">
        <v>942</v>
      </c>
      <c r="D252" s="10" t="s">
        <v>285</v>
      </c>
      <c r="E252" s="10" t="s">
        <v>279</v>
      </c>
      <c r="F252" s="53">
        <v>3225</v>
      </c>
      <c r="G252" s="62" t="s">
        <v>609</v>
      </c>
      <c r="H252" s="14" t="s">
        <v>824</v>
      </c>
      <c r="I252" s="53" t="s">
        <v>916</v>
      </c>
      <c r="J252" s="62"/>
      <c r="K252" s="53" t="s">
        <v>869</v>
      </c>
      <c r="L252" s="62" t="s">
        <v>286</v>
      </c>
      <c r="M252" s="53" t="s">
        <v>869</v>
      </c>
      <c r="N252" s="53" t="s">
        <v>634</v>
      </c>
      <c r="O252" s="53" t="s">
        <v>634</v>
      </c>
      <c r="P252" s="53" t="s">
        <v>634</v>
      </c>
      <c r="Q252" s="67">
        <v>42497</v>
      </c>
      <c r="R252" s="55">
        <v>947221.2</v>
      </c>
      <c r="S252" s="55">
        <v>947221.2</v>
      </c>
      <c r="T252" s="55">
        <v>947221.2</v>
      </c>
      <c r="U252" s="56" t="s">
        <v>75</v>
      </c>
      <c r="V252" s="63" t="s">
        <v>233</v>
      </c>
      <c r="W252" s="55">
        <v>947221.2</v>
      </c>
      <c r="X252" s="57" t="s">
        <v>233</v>
      </c>
      <c r="Y252" s="55">
        <v>947221.2</v>
      </c>
      <c r="Z252" s="58">
        <v>1</v>
      </c>
      <c r="AA252" s="55">
        <v>947221.2</v>
      </c>
      <c r="AB252" s="57" t="s">
        <v>233</v>
      </c>
      <c r="AC252" s="59">
        <v>0</v>
      </c>
      <c r="AD252" s="53" t="s">
        <v>261</v>
      </c>
      <c r="AE252" s="58">
        <v>1</v>
      </c>
      <c r="AF252" s="57" t="s">
        <v>233</v>
      </c>
      <c r="AG252" s="53" t="s">
        <v>181</v>
      </c>
      <c r="AH252" s="53" t="s">
        <v>181</v>
      </c>
      <c r="AI252" s="53" t="s">
        <v>181</v>
      </c>
      <c r="AJ252" s="53" t="s">
        <v>181</v>
      </c>
      <c r="AK252" s="59" t="s">
        <v>829</v>
      </c>
      <c r="AL252" s="59" t="s">
        <v>181</v>
      </c>
      <c r="AM252" s="38" t="s">
        <v>181</v>
      </c>
      <c r="AN252" s="38" t="s">
        <v>49</v>
      </c>
      <c r="AO252" s="107" t="s">
        <v>808</v>
      </c>
      <c r="AP252" s="38" t="s">
        <v>49</v>
      </c>
      <c r="AQ252" s="107" t="s">
        <v>806</v>
      </c>
      <c r="AR252" s="38" t="s">
        <v>49</v>
      </c>
      <c r="AS252" s="107" t="s">
        <v>807</v>
      </c>
      <c r="AT252" s="53"/>
    </row>
    <row r="253" spans="1:46" ht="180.75" thickBot="1" x14ac:dyDescent="0.25">
      <c r="A253" s="57">
        <v>275</v>
      </c>
      <c r="B253" s="56" t="s">
        <v>943</v>
      </c>
      <c r="C253" s="56" t="s">
        <v>943</v>
      </c>
      <c r="D253" s="56" t="s">
        <v>76</v>
      </c>
      <c r="E253" s="56" t="s">
        <v>88</v>
      </c>
      <c r="F253" s="59">
        <v>3110299</v>
      </c>
      <c r="G253" s="56" t="s">
        <v>103</v>
      </c>
      <c r="H253" s="14" t="s">
        <v>824</v>
      </c>
      <c r="I253" s="53" t="s">
        <v>916</v>
      </c>
      <c r="J253" s="56" t="s">
        <v>944</v>
      </c>
      <c r="K253" s="56" t="s">
        <v>110</v>
      </c>
      <c r="L253" s="62" t="s">
        <v>286</v>
      </c>
      <c r="M253" s="53" t="s">
        <v>869</v>
      </c>
      <c r="N253" s="53" t="s">
        <v>259</v>
      </c>
      <c r="O253" s="53" t="s">
        <v>259</v>
      </c>
      <c r="P253" s="53" t="s">
        <v>259</v>
      </c>
      <c r="Q253" s="53" t="s">
        <v>259</v>
      </c>
      <c r="R253" s="66">
        <v>6000000</v>
      </c>
      <c r="S253" s="66">
        <v>6000000</v>
      </c>
      <c r="T253" s="66">
        <v>6000000</v>
      </c>
      <c r="U253" s="56" t="s">
        <v>75</v>
      </c>
      <c r="V253" s="63" t="s">
        <v>233</v>
      </c>
      <c r="W253" s="66">
        <v>6000000</v>
      </c>
      <c r="X253" s="57" t="s">
        <v>233</v>
      </c>
      <c r="Y253" s="66">
        <v>6000000</v>
      </c>
      <c r="Z253" s="58">
        <v>1</v>
      </c>
      <c r="AA253" s="66">
        <v>6000000</v>
      </c>
      <c r="AB253" s="57" t="s">
        <v>233</v>
      </c>
      <c r="AC253" s="59">
        <v>0</v>
      </c>
      <c r="AD253" s="53" t="s">
        <v>261</v>
      </c>
      <c r="AE253" s="58">
        <v>1</v>
      </c>
      <c r="AF253" s="57" t="s">
        <v>233</v>
      </c>
      <c r="AG253" s="53" t="s">
        <v>181</v>
      </c>
      <c r="AH253" s="53" t="s">
        <v>181</v>
      </c>
      <c r="AI253" s="53" t="s">
        <v>181</v>
      </c>
      <c r="AJ253" s="53" t="s">
        <v>181</v>
      </c>
      <c r="AK253" s="59" t="s">
        <v>829</v>
      </c>
      <c r="AL253" s="59" t="s">
        <v>181</v>
      </c>
      <c r="AM253" s="38" t="s">
        <v>181</v>
      </c>
      <c r="AN253" s="38" t="s">
        <v>49</v>
      </c>
      <c r="AO253" s="107" t="s">
        <v>808</v>
      </c>
      <c r="AP253" s="38" t="s">
        <v>49</v>
      </c>
      <c r="AQ253" s="107" t="s">
        <v>806</v>
      </c>
      <c r="AR253" s="38" t="s">
        <v>49</v>
      </c>
      <c r="AS253" s="107" t="s">
        <v>807</v>
      </c>
      <c r="AT253" s="53"/>
    </row>
    <row r="254" spans="1:46" ht="180.75" thickBot="1" x14ac:dyDescent="0.25">
      <c r="A254" s="57">
        <v>276</v>
      </c>
      <c r="B254" s="56" t="s">
        <v>945</v>
      </c>
      <c r="C254" s="56" t="s">
        <v>946</v>
      </c>
      <c r="D254" s="56" t="s">
        <v>525</v>
      </c>
      <c r="E254" s="56" t="s">
        <v>77</v>
      </c>
      <c r="F254" s="59">
        <v>3110299</v>
      </c>
      <c r="G254" s="56" t="s">
        <v>103</v>
      </c>
      <c r="H254" s="14" t="s">
        <v>824</v>
      </c>
      <c r="I254" s="53" t="s">
        <v>916</v>
      </c>
      <c r="J254" s="56" t="s">
        <v>947</v>
      </c>
      <c r="K254" s="56" t="s">
        <v>110</v>
      </c>
      <c r="L254" s="59" t="s">
        <v>89</v>
      </c>
      <c r="M254" s="59" t="s">
        <v>881</v>
      </c>
      <c r="N254" s="59" t="s">
        <v>147</v>
      </c>
      <c r="O254" s="59" t="s">
        <v>147</v>
      </c>
      <c r="P254" s="59" t="s">
        <v>147</v>
      </c>
      <c r="Q254" s="59" t="s">
        <v>948</v>
      </c>
      <c r="R254" s="69">
        <v>3461672</v>
      </c>
      <c r="S254" s="69">
        <v>3461672</v>
      </c>
      <c r="T254" s="69">
        <v>3461672</v>
      </c>
      <c r="U254" s="56" t="s">
        <v>75</v>
      </c>
      <c r="V254" s="63" t="s">
        <v>233</v>
      </c>
      <c r="W254" s="69">
        <v>3461672</v>
      </c>
      <c r="X254" s="57" t="s">
        <v>233</v>
      </c>
      <c r="Y254" s="69">
        <v>3461672</v>
      </c>
      <c r="Z254" s="70">
        <v>1</v>
      </c>
      <c r="AA254" s="69">
        <v>3461672</v>
      </c>
      <c r="AB254" s="57" t="s">
        <v>233</v>
      </c>
      <c r="AC254" s="59">
        <v>0</v>
      </c>
      <c r="AD254" s="59" t="s">
        <v>50</v>
      </c>
      <c r="AE254" s="70">
        <v>1</v>
      </c>
      <c r="AF254" s="57" t="s">
        <v>233</v>
      </c>
      <c r="AG254" s="53" t="s">
        <v>181</v>
      </c>
      <c r="AH254" s="53" t="s">
        <v>181</v>
      </c>
      <c r="AI254" s="53" t="s">
        <v>181</v>
      </c>
      <c r="AJ254" s="53" t="s">
        <v>181</v>
      </c>
      <c r="AK254" s="59" t="s">
        <v>829</v>
      </c>
      <c r="AL254" s="59" t="s">
        <v>181</v>
      </c>
      <c r="AM254" s="38" t="s">
        <v>181</v>
      </c>
      <c r="AN254" s="38" t="s">
        <v>49</v>
      </c>
      <c r="AO254" s="107" t="s">
        <v>808</v>
      </c>
      <c r="AP254" s="38" t="s">
        <v>49</v>
      </c>
      <c r="AQ254" s="107" t="s">
        <v>806</v>
      </c>
      <c r="AR254" s="38" t="s">
        <v>49</v>
      </c>
      <c r="AS254" s="107" t="s">
        <v>807</v>
      </c>
      <c r="AT254" s="59" t="s">
        <v>949</v>
      </c>
    </row>
    <row r="255" spans="1:46" ht="180.75" thickBot="1" x14ac:dyDescent="0.25">
      <c r="A255" s="57">
        <v>277</v>
      </c>
      <c r="B255" s="56" t="s">
        <v>950</v>
      </c>
      <c r="C255" s="56" t="s">
        <v>950</v>
      </c>
      <c r="D255" s="56" t="s">
        <v>76</v>
      </c>
      <c r="E255" s="56" t="s">
        <v>896</v>
      </c>
      <c r="F255" s="59">
        <v>3110299</v>
      </c>
      <c r="G255" s="56" t="s">
        <v>103</v>
      </c>
      <c r="H255" s="14" t="s">
        <v>824</v>
      </c>
      <c r="I255" s="53" t="s">
        <v>916</v>
      </c>
      <c r="J255" s="56" t="s">
        <v>951</v>
      </c>
      <c r="K255" s="56" t="s">
        <v>110</v>
      </c>
      <c r="L255" s="59" t="s">
        <v>111</v>
      </c>
      <c r="M255" s="59" t="s">
        <v>881</v>
      </c>
      <c r="N255" s="59" t="s">
        <v>634</v>
      </c>
      <c r="O255" s="59" t="s">
        <v>634</v>
      </c>
      <c r="P255" s="59" t="s">
        <v>634</v>
      </c>
      <c r="Q255" s="59" t="s">
        <v>952</v>
      </c>
      <c r="R255" s="61">
        <v>1155655.8</v>
      </c>
      <c r="S255" s="61">
        <v>1155655.8</v>
      </c>
      <c r="T255" s="61">
        <v>1155655.8</v>
      </c>
      <c r="U255" s="56" t="s">
        <v>75</v>
      </c>
      <c r="V255" s="63" t="s">
        <v>233</v>
      </c>
      <c r="W255" s="61">
        <v>1155655.8</v>
      </c>
      <c r="X255" s="57" t="s">
        <v>233</v>
      </c>
      <c r="Y255" s="61">
        <v>1155655.8</v>
      </c>
      <c r="Z255" s="70">
        <v>1</v>
      </c>
      <c r="AA255" s="61">
        <v>1155655.8</v>
      </c>
      <c r="AB255" s="57" t="s">
        <v>233</v>
      </c>
      <c r="AC255" s="59">
        <v>0</v>
      </c>
      <c r="AD255" s="59" t="s">
        <v>50</v>
      </c>
      <c r="AE255" s="70">
        <v>1</v>
      </c>
      <c r="AF255" s="57" t="s">
        <v>233</v>
      </c>
      <c r="AG255" s="53" t="s">
        <v>181</v>
      </c>
      <c r="AH255" s="53" t="s">
        <v>181</v>
      </c>
      <c r="AI255" s="53" t="s">
        <v>181</v>
      </c>
      <c r="AJ255" s="53" t="s">
        <v>181</v>
      </c>
      <c r="AK255" s="59" t="s">
        <v>829</v>
      </c>
      <c r="AL255" s="59" t="s">
        <v>181</v>
      </c>
      <c r="AM255" s="38" t="s">
        <v>181</v>
      </c>
      <c r="AN255" s="38" t="s">
        <v>49</v>
      </c>
      <c r="AO255" s="107" t="s">
        <v>808</v>
      </c>
      <c r="AP255" s="38" t="s">
        <v>49</v>
      </c>
      <c r="AQ255" s="107" t="s">
        <v>806</v>
      </c>
      <c r="AR255" s="38" t="s">
        <v>49</v>
      </c>
      <c r="AS255" s="107" t="s">
        <v>807</v>
      </c>
      <c r="AT255" s="59"/>
    </row>
    <row r="256" spans="1:46" ht="180.75" thickBot="1" x14ac:dyDescent="0.25">
      <c r="A256" s="57">
        <v>278</v>
      </c>
      <c r="B256" s="59" t="s">
        <v>953</v>
      </c>
      <c r="C256" s="56" t="s">
        <v>954</v>
      </c>
      <c r="D256" s="56" t="s">
        <v>525</v>
      </c>
      <c r="E256" s="10" t="s">
        <v>77</v>
      </c>
      <c r="F256" s="59">
        <v>3110299</v>
      </c>
      <c r="G256" s="59" t="s">
        <v>103</v>
      </c>
      <c r="H256" s="14" t="s">
        <v>824</v>
      </c>
      <c r="I256" s="53" t="s">
        <v>916</v>
      </c>
      <c r="J256" s="56" t="s">
        <v>955</v>
      </c>
      <c r="K256" s="56" t="s">
        <v>110</v>
      </c>
      <c r="L256" s="59" t="s">
        <v>89</v>
      </c>
      <c r="M256" s="59" t="s">
        <v>881</v>
      </c>
      <c r="N256" s="59" t="s">
        <v>143</v>
      </c>
      <c r="O256" s="59" t="s">
        <v>143</v>
      </c>
      <c r="P256" s="59" t="s">
        <v>143</v>
      </c>
      <c r="Q256" s="59" t="s">
        <v>143</v>
      </c>
      <c r="R256" s="61">
        <v>3150000</v>
      </c>
      <c r="S256" s="61">
        <v>3150000</v>
      </c>
      <c r="T256" s="61">
        <v>3150000</v>
      </c>
      <c r="U256" s="56" t="s">
        <v>75</v>
      </c>
      <c r="V256" s="63" t="s">
        <v>233</v>
      </c>
      <c r="W256" s="61">
        <v>3150000</v>
      </c>
      <c r="X256" s="57" t="s">
        <v>233</v>
      </c>
      <c r="Y256" s="61">
        <v>3150000</v>
      </c>
      <c r="Z256" s="70">
        <v>1</v>
      </c>
      <c r="AA256" s="61">
        <v>3150000</v>
      </c>
      <c r="AB256" s="57" t="s">
        <v>233</v>
      </c>
      <c r="AC256" s="59">
        <v>0</v>
      </c>
      <c r="AD256" s="59" t="s">
        <v>50</v>
      </c>
      <c r="AE256" s="70">
        <v>1</v>
      </c>
      <c r="AF256" s="57" t="s">
        <v>233</v>
      </c>
      <c r="AG256" s="53" t="s">
        <v>181</v>
      </c>
      <c r="AH256" s="53" t="s">
        <v>181</v>
      </c>
      <c r="AI256" s="53" t="s">
        <v>181</v>
      </c>
      <c r="AJ256" s="53" t="s">
        <v>181</v>
      </c>
      <c r="AK256" s="59" t="s">
        <v>829</v>
      </c>
      <c r="AL256" s="59" t="s">
        <v>181</v>
      </c>
      <c r="AM256" s="38" t="s">
        <v>181</v>
      </c>
      <c r="AN256" s="38" t="s">
        <v>49</v>
      </c>
      <c r="AO256" s="107" t="s">
        <v>808</v>
      </c>
      <c r="AP256" s="38" t="s">
        <v>49</v>
      </c>
      <c r="AQ256" s="107" t="s">
        <v>806</v>
      </c>
      <c r="AR256" s="38" t="s">
        <v>49</v>
      </c>
      <c r="AS256" s="107" t="s">
        <v>807</v>
      </c>
      <c r="AT256" s="59"/>
    </row>
    <row r="257" spans="1:46" ht="180.75" thickBot="1" x14ac:dyDescent="0.25">
      <c r="A257" s="57">
        <v>279</v>
      </c>
      <c r="B257" s="56" t="s">
        <v>956</v>
      </c>
      <c r="C257" s="56" t="s">
        <v>956</v>
      </c>
      <c r="D257" s="56" t="s">
        <v>957</v>
      </c>
      <c r="E257" s="56" t="s">
        <v>958</v>
      </c>
      <c r="F257" s="59">
        <v>3110299</v>
      </c>
      <c r="G257" s="56" t="s">
        <v>956</v>
      </c>
      <c r="H257" s="14" t="s">
        <v>824</v>
      </c>
      <c r="I257" s="53" t="s">
        <v>916</v>
      </c>
      <c r="J257" s="56" t="s">
        <v>959</v>
      </c>
      <c r="K257" s="56" t="s">
        <v>956</v>
      </c>
      <c r="L257" s="59" t="s">
        <v>111</v>
      </c>
      <c r="M257" s="59" t="s">
        <v>881</v>
      </c>
      <c r="N257" s="59" t="s">
        <v>634</v>
      </c>
      <c r="O257" s="59" t="s">
        <v>634</v>
      </c>
      <c r="P257" s="59" t="s">
        <v>634</v>
      </c>
      <c r="Q257" s="59" t="s">
        <v>960</v>
      </c>
      <c r="R257" s="61">
        <v>1153225.6000000001</v>
      </c>
      <c r="S257" s="61">
        <v>1153225.6000000001</v>
      </c>
      <c r="T257" s="61">
        <v>1153225.6000000001</v>
      </c>
      <c r="U257" s="56" t="s">
        <v>75</v>
      </c>
      <c r="V257" s="63" t="s">
        <v>233</v>
      </c>
      <c r="W257" s="61">
        <v>1153225.6000000001</v>
      </c>
      <c r="X257" s="57" t="s">
        <v>233</v>
      </c>
      <c r="Y257" s="61">
        <v>1153225.6000000001</v>
      </c>
      <c r="Z257" s="70">
        <v>1</v>
      </c>
      <c r="AA257" s="61">
        <v>1153225.6000000001</v>
      </c>
      <c r="AB257" s="57" t="s">
        <v>233</v>
      </c>
      <c r="AC257" s="59">
        <v>0</v>
      </c>
      <c r="AD257" s="59" t="s">
        <v>50</v>
      </c>
      <c r="AE257" s="59">
        <v>1</v>
      </c>
      <c r="AF257" s="57" t="s">
        <v>233</v>
      </c>
      <c r="AG257" s="53" t="s">
        <v>181</v>
      </c>
      <c r="AH257" s="53" t="s">
        <v>181</v>
      </c>
      <c r="AI257" s="53" t="s">
        <v>181</v>
      </c>
      <c r="AJ257" s="53" t="s">
        <v>181</v>
      </c>
      <c r="AK257" s="59" t="s">
        <v>829</v>
      </c>
      <c r="AL257" s="59" t="s">
        <v>181</v>
      </c>
      <c r="AM257" s="38" t="s">
        <v>181</v>
      </c>
      <c r="AN257" s="38" t="s">
        <v>49</v>
      </c>
      <c r="AO257" s="107" t="s">
        <v>808</v>
      </c>
      <c r="AP257" s="38" t="s">
        <v>49</v>
      </c>
      <c r="AQ257" s="107" t="s">
        <v>806</v>
      </c>
      <c r="AR257" s="38" t="s">
        <v>49</v>
      </c>
      <c r="AS257" s="107" t="s">
        <v>807</v>
      </c>
      <c r="AT257" s="59"/>
    </row>
    <row r="258" spans="1:46" ht="180.75" thickBot="1" x14ac:dyDescent="0.25">
      <c r="A258" s="57">
        <v>280</v>
      </c>
      <c r="B258" s="56" t="s">
        <v>961</v>
      </c>
      <c r="C258" s="56" t="s">
        <v>961</v>
      </c>
      <c r="D258" s="59"/>
      <c r="E258" s="10"/>
      <c r="F258" s="59"/>
      <c r="G258" s="59"/>
      <c r="H258" s="14" t="s">
        <v>824</v>
      </c>
      <c r="I258" s="53" t="s">
        <v>916</v>
      </c>
      <c r="J258" s="56" t="s">
        <v>962</v>
      </c>
      <c r="K258" s="59" t="s">
        <v>811</v>
      </c>
      <c r="L258" s="59" t="s">
        <v>419</v>
      </c>
      <c r="M258" s="56" t="s">
        <v>419</v>
      </c>
      <c r="N258" s="59" t="s">
        <v>334</v>
      </c>
      <c r="O258" s="59" t="s">
        <v>334</v>
      </c>
      <c r="P258" s="59" t="s">
        <v>334</v>
      </c>
      <c r="Q258" s="72">
        <v>45910</v>
      </c>
      <c r="R258" s="61">
        <v>2999229</v>
      </c>
      <c r="S258" s="61">
        <v>2999229</v>
      </c>
      <c r="T258" s="61">
        <v>2999229</v>
      </c>
      <c r="U258" s="56" t="s">
        <v>75</v>
      </c>
      <c r="V258" s="63" t="s">
        <v>233</v>
      </c>
      <c r="W258" s="61">
        <v>2999229</v>
      </c>
      <c r="X258" s="57" t="s">
        <v>233</v>
      </c>
      <c r="Y258" s="61">
        <v>2999229</v>
      </c>
      <c r="Z258" s="70">
        <v>1</v>
      </c>
      <c r="AA258" s="61">
        <v>2999229</v>
      </c>
      <c r="AB258" s="57" t="s">
        <v>233</v>
      </c>
      <c r="AC258" s="59">
        <v>0</v>
      </c>
      <c r="AD258" s="59" t="s">
        <v>50</v>
      </c>
      <c r="AE258" s="70">
        <v>1</v>
      </c>
      <c r="AF258" s="57" t="s">
        <v>233</v>
      </c>
      <c r="AG258" s="53" t="s">
        <v>181</v>
      </c>
      <c r="AH258" s="53" t="s">
        <v>181</v>
      </c>
      <c r="AI258" s="53" t="s">
        <v>181</v>
      </c>
      <c r="AJ258" s="53" t="s">
        <v>181</v>
      </c>
      <c r="AK258" s="59" t="s">
        <v>829</v>
      </c>
      <c r="AL258" s="59" t="s">
        <v>181</v>
      </c>
      <c r="AM258" s="38" t="s">
        <v>181</v>
      </c>
      <c r="AN258" s="38" t="s">
        <v>49</v>
      </c>
      <c r="AO258" s="107" t="s">
        <v>808</v>
      </c>
      <c r="AP258" s="38" t="s">
        <v>49</v>
      </c>
      <c r="AQ258" s="107" t="s">
        <v>806</v>
      </c>
      <c r="AR258" s="38" t="s">
        <v>49</v>
      </c>
      <c r="AS258" s="107" t="s">
        <v>807</v>
      </c>
      <c r="AT258" s="59"/>
    </row>
    <row r="259" spans="1:46" ht="180.75" thickBot="1" x14ac:dyDescent="0.25">
      <c r="A259" s="57">
        <v>281</v>
      </c>
      <c r="B259" s="56" t="s">
        <v>963</v>
      </c>
      <c r="C259" s="56" t="s">
        <v>963</v>
      </c>
      <c r="D259" s="56" t="s">
        <v>963</v>
      </c>
      <c r="E259" s="56" t="s">
        <v>963</v>
      </c>
      <c r="F259" s="56"/>
      <c r="G259" s="56" t="s">
        <v>963</v>
      </c>
      <c r="H259" s="14" t="s">
        <v>824</v>
      </c>
      <c r="I259" s="59" t="s">
        <v>964</v>
      </c>
      <c r="J259" s="56" t="s">
        <v>965</v>
      </c>
      <c r="K259" s="57">
        <v>3223</v>
      </c>
      <c r="L259" s="59" t="s">
        <v>811</v>
      </c>
      <c r="M259" s="59" t="s">
        <v>811</v>
      </c>
      <c r="N259" s="59"/>
      <c r="O259" s="59"/>
      <c r="P259" s="59"/>
      <c r="Q259" s="59"/>
      <c r="R259" s="59"/>
      <c r="S259" s="59"/>
      <c r="T259" s="59"/>
      <c r="U259" s="56" t="s">
        <v>75</v>
      </c>
      <c r="V259" s="63" t="s">
        <v>233</v>
      </c>
      <c r="W259" s="59"/>
      <c r="X259" s="57" t="s">
        <v>233</v>
      </c>
      <c r="Y259" s="59"/>
      <c r="Z259" s="70"/>
      <c r="AA259" s="59"/>
      <c r="AB259" s="57" t="s">
        <v>233</v>
      </c>
      <c r="AC259" s="59">
        <v>0</v>
      </c>
      <c r="AD259" s="59"/>
      <c r="AE259" s="59"/>
      <c r="AF259" s="57" t="s">
        <v>233</v>
      </c>
      <c r="AG259" s="53" t="s">
        <v>181</v>
      </c>
      <c r="AH259" s="53" t="s">
        <v>181</v>
      </c>
      <c r="AI259" s="53" t="s">
        <v>181</v>
      </c>
      <c r="AJ259" s="53" t="s">
        <v>181</v>
      </c>
      <c r="AK259" s="59" t="s">
        <v>829</v>
      </c>
      <c r="AL259" s="59" t="s">
        <v>181</v>
      </c>
      <c r="AM259" s="38" t="s">
        <v>181</v>
      </c>
      <c r="AN259" s="38" t="s">
        <v>49</v>
      </c>
      <c r="AO259" s="107" t="s">
        <v>808</v>
      </c>
      <c r="AP259" s="38" t="s">
        <v>49</v>
      </c>
      <c r="AQ259" s="107" t="s">
        <v>806</v>
      </c>
      <c r="AR259" s="38" t="s">
        <v>49</v>
      </c>
      <c r="AS259" s="107" t="s">
        <v>807</v>
      </c>
      <c r="AT259" s="59"/>
    </row>
    <row r="260" spans="1:46" ht="180.75" thickBot="1" x14ac:dyDescent="0.25">
      <c r="A260" s="57">
        <v>282</v>
      </c>
      <c r="B260" s="56" t="s">
        <v>966</v>
      </c>
      <c r="C260" s="56" t="s">
        <v>967</v>
      </c>
      <c r="D260" s="56" t="s">
        <v>607</v>
      </c>
      <c r="E260" s="10" t="s">
        <v>968</v>
      </c>
      <c r="F260" s="53">
        <v>3218</v>
      </c>
      <c r="G260" s="62" t="s">
        <v>609</v>
      </c>
      <c r="H260" s="14" t="s">
        <v>824</v>
      </c>
      <c r="I260" s="53" t="s">
        <v>969</v>
      </c>
      <c r="J260" s="62" t="s">
        <v>841</v>
      </c>
      <c r="K260" s="53" t="s">
        <v>827</v>
      </c>
      <c r="L260" s="56" t="s">
        <v>229</v>
      </c>
      <c r="M260" s="59" t="s">
        <v>970</v>
      </c>
      <c r="N260" s="59" t="s">
        <v>239</v>
      </c>
      <c r="O260" s="59" t="s">
        <v>239</v>
      </c>
      <c r="P260" s="59" t="s">
        <v>239</v>
      </c>
      <c r="Q260" s="73"/>
      <c r="R260" s="74">
        <v>1744250</v>
      </c>
      <c r="S260" s="74">
        <v>1744250</v>
      </c>
      <c r="T260" s="74">
        <v>1744250</v>
      </c>
      <c r="U260" s="56" t="s">
        <v>75</v>
      </c>
      <c r="V260" s="63" t="s">
        <v>233</v>
      </c>
      <c r="W260" s="59"/>
      <c r="X260" s="57" t="s">
        <v>233</v>
      </c>
      <c r="Y260" s="74">
        <v>1744250</v>
      </c>
      <c r="Z260" s="70">
        <f>Y260/S260</f>
        <v>1</v>
      </c>
      <c r="AA260" s="74">
        <v>1744250</v>
      </c>
      <c r="AB260" s="57" t="s">
        <v>233</v>
      </c>
      <c r="AC260" s="59">
        <v>0</v>
      </c>
      <c r="AD260" s="59" t="s">
        <v>50</v>
      </c>
      <c r="AE260" s="59" t="s">
        <v>587</v>
      </c>
      <c r="AF260" s="57" t="s">
        <v>233</v>
      </c>
      <c r="AG260" s="53" t="s">
        <v>181</v>
      </c>
      <c r="AH260" s="53" t="s">
        <v>181</v>
      </c>
      <c r="AI260" s="53" t="s">
        <v>181</v>
      </c>
      <c r="AJ260" s="53" t="s">
        <v>181</v>
      </c>
      <c r="AK260" s="59" t="s">
        <v>829</v>
      </c>
      <c r="AL260" s="59" t="s">
        <v>181</v>
      </c>
      <c r="AM260" s="38" t="s">
        <v>181</v>
      </c>
      <c r="AN260" s="38" t="s">
        <v>49</v>
      </c>
      <c r="AO260" s="107" t="s">
        <v>808</v>
      </c>
      <c r="AP260" s="38" t="s">
        <v>49</v>
      </c>
      <c r="AQ260" s="107" t="s">
        <v>806</v>
      </c>
      <c r="AR260" s="38" t="s">
        <v>49</v>
      </c>
      <c r="AS260" s="107" t="s">
        <v>807</v>
      </c>
      <c r="AT260" s="59"/>
    </row>
    <row r="261" spans="1:46" ht="180.75" thickBot="1" x14ac:dyDescent="0.25">
      <c r="A261" s="57">
        <v>283</v>
      </c>
      <c r="B261" s="56" t="s">
        <v>971</v>
      </c>
      <c r="C261" s="56" t="s">
        <v>971</v>
      </c>
      <c r="D261" s="56" t="s">
        <v>607</v>
      </c>
      <c r="E261" s="10" t="s">
        <v>608</v>
      </c>
      <c r="F261" s="53">
        <v>3218</v>
      </c>
      <c r="G261" s="62" t="s">
        <v>609</v>
      </c>
      <c r="H261" s="14" t="s">
        <v>824</v>
      </c>
      <c r="I261" s="53" t="s">
        <v>969</v>
      </c>
      <c r="J261" s="62" t="s">
        <v>972</v>
      </c>
      <c r="K261" s="53" t="s">
        <v>827</v>
      </c>
      <c r="L261" s="53" t="s">
        <v>827</v>
      </c>
      <c r="M261" s="53" t="s">
        <v>827</v>
      </c>
      <c r="N261" s="54" t="s">
        <v>143</v>
      </c>
      <c r="O261" s="54" t="s">
        <v>143</v>
      </c>
      <c r="P261" s="54" t="s">
        <v>143</v>
      </c>
      <c r="Q261" s="54" t="s">
        <v>143</v>
      </c>
      <c r="R261" s="66">
        <v>2000000</v>
      </c>
      <c r="S261" s="66">
        <v>2000000</v>
      </c>
      <c r="T261" s="66">
        <v>2000000</v>
      </c>
      <c r="U261" s="56" t="s">
        <v>75</v>
      </c>
      <c r="V261" s="63" t="s">
        <v>233</v>
      </c>
      <c r="W261" s="66">
        <v>2000000</v>
      </c>
      <c r="X261" s="57" t="s">
        <v>233</v>
      </c>
      <c r="Y261" s="66">
        <v>2000000</v>
      </c>
      <c r="Z261" s="58">
        <v>1</v>
      </c>
      <c r="AA261" s="66">
        <v>2000000</v>
      </c>
      <c r="AB261" s="57" t="s">
        <v>233</v>
      </c>
      <c r="AC261" s="59">
        <v>0</v>
      </c>
      <c r="AD261" s="53" t="s">
        <v>261</v>
      </c>
      <c r="AE261" s="58">
        <v>1</v>
      </c>
      <c r="AF261" s="57" t="s">
        <v>233</v>
      </c>
      <c r="AG261" s="53" t="s">
        <v>181</v>
      </c>
      <c r="AH261" s="53" t="s">
        <v>181</v>
      </c>
      <c r="AI261" s="53" t="s">
        <v>181</v>
      </c>
      <c r="AJ261" s="53" t="s">
        <v>181</v>
      </c>
      <c r="AK261" s="59" t="s">
        <v>829</v>
      </c>
      <c r="AL261" s="59" t="s">
        <v>181</v>
      </c>
      <c r="AM261" s="38" t="s">
        <v>181</v>
      </c>
      <c r="AN261" s="38" t="s">
        <v>49</v>
      </c>
      <c r="AO261" s="107" t="s">
        <v>808</v>
      </c>
      <c r="AP261" s="38" t="s">
        <v>49</v>
      </c>
      <c r="AQ261" s="107" t="s">
        <v>806</v>
      </c>
      <c r="AR261" s="38" t="s">
        <v>49</v>
      </c>
      <c r="AS261" s="107" t="s">
        <v>807</v>
      </c>
      <c r="AT261" s="53"/>
    </row>
    <row r="262" spans="1:46" ht="180.75" thickBot="1" x14ac:dyDescent="0.25">
      <c r="A262" s="57">
        <v>284</v>
      </c>
      <c r="B262" s="64" t="s">
        <v>973</v>
      </c>
      <c r="C262" s="56" t="s">
        <v>974</v>
      </c>
      <c r="D262" s="56" t="s">
        <v>607</v>
      </c>
      <c r="E262" s="10" t="s">
        <v>275</v>
      </c>
      <c r="F262" s="53">
        <v>3218</v>
      </c>
      <c r="G262" s="62" t="s">
        <v>609</v>
      </c>
      <c r="H262" s="14" t="s">
        <v>824</v>
      </c>
      <c r="I262" s="53" t="s">
        <v>969</v>
      </c>
      <c r="J262" s="62" t="s">
        <v>975</v>
      </c>
      <c r="K262" s="53" t="s">
        <v>827</v>
      </c>
      <c r="L262" s="53" t="s">
        <v>827</v>
      </c>
      <c r="M262" s="53" t="s">
        <v>827</v>
      </c>
      <c r="N262" s="54" t="s">
        <v>143</v>
      </c>
      <c r="O262" s="54" t="s">
        <v>143</v>
      </c>
      <c r="P262" s="54" t="s">
        <v>143</v>
      </c>
      <c r="Q262" s="54" t="s">
        <v>143</v>
      </c>
      <c r="R262" s="66">
        <v>3000000</v>
      </c>
      <c r="S262" s="66">
        <v>3000000</v>
      </c>
      <c r="T262" s="66">
        <v>3000000</v>
      </c>
      <c r="U262" s="56" t="s">
        <v>75</v>
      </c>
      <c r="V262" s="63" t="s">
        <v>233</v>
      </c>
      <c r="W262" s="66">
        <v>3000000</v>
      </c>
      <c r="X262" s="57" t="s">
        <v>233</v>
      </c>
      <c r="Y262" s="66">
        <v>3000000</v>
      </c>
      <c r="Z262" s="58">
        <v>1</v>
      </c>
      <c r="AA262" s="66">
        <v>3000000</v>
      </c>
      <c r="AB262" s="57" t="s">
        <v>233</v>
      </c>
      <c r="AC262" s="59">
        <v>0</v>
      </c>
      <c r="AD262" s="53" t="s">
        <v>261</v>
      </c>
      <c r="AE262" s="58">
        <v>1</v>
      </c>
      <c r="AF262" s="57" t="s">
        <v>233</v>
      </c>
      <c r="AG262" s="53" t="s">
        <v>181</v>
      </c>
      <c r="AH262" s="53" t="s">
        <v>181</v>
      </c>
      <c r="AI262" s="53" t="s">
        <v>181</v>
      </c>
      <c r="AJ262" s="53" t="s">
        <v>181</v>
      </c>
      <c r="AK262" s="59" t="s">
        <v>829</v>
      </c>
      <c r="AL262" s="59" t="s">
        <v>181</v>
      </c>
      <c r="AM262" s="38" t="s">
        <v>181</v>
      </c>
      <c r="AN262" s="38" t="s">
        <v>49</v>
      </c>
      <c r="AO262" s="107" t="s">
        <v>808</v>
      </c>
      <c r="AP262" s="38" t="s">
        <v>49</v>
      </c>
      <c r="AQ262" s="107" t="s">
        <v>806</v>
      </c>
      <c r="AR262" s="38" t="s">
        <v>49</v>
      </c>
      <c r="AS262" s="107" t="s">
        <v>807</v>
      </c>
      <c r="AT262" s="53"/>
    </row>
    <row r="263" spans="1:46" ht="180.75" thickBot="1" x14ac:dyDescent="0.25">
      <c r="A263" s="57">
        <v>285</v>
      </c>
      <c r="B263" s="64" t="s">
        <v>976</v>
      </c>
      <c r="C263" s="64" t="s">
        <v>976</v>
      </c>
      <c r="D263" s="56" t="s">
        <v>607</v>
      </c>
      <c r="E263" s="10" t="s">
        <v>608</v>
      </c>
      <c r="F263" s="53">
        <v>3218</v>
      </c>
      <c r="G263" s="62" t="s">
        <v>609</v>
      </c>
      <c r="H263" s="14" t="s">
        <v>824</v>
      </c>
      <c r="I263" s="53" t="s">
        <v>969</v>
      </c>
      <c r="J263" s="62" t="s">
        <v>977</v>
      </c>
      <c r="K263" s="53" t="s">
        <v>827</v>
      </c>
      <c r="L263" s="53" t="s">
        <v>827</v>
      </c>
      <c r="M263" s="53" t="s">
        <v>827</v>
      </c>
      <c r="N263" s="54" t="s">
        <v>634</v>
      </c>
      <c r="O263" s="54" t="s">
        <v>634</v>
      </c>
      <c r="P263" s="54" t="s">
        <v>634</v>
      </c>
      <c r="Q263" s="54" t="s">
        <v>634</v>
      </c>
      <c r="R263" s="60">
        <v>1798252</v>
      </c>
      <c r="S263" s="60">
        <v>1798252</v>
      </c>
      <c r="T263" s="60">
        <v>1798252</v>
      </c>
      <c r="U263" s="56" t="s">
        <v>75</v>
      </c>
      <c r="V263" s="63" t="s">
        <v>233</v>
      </c>
      <c r="W263" s="60">
        <v>1798252</v>
      </c>
      <c r="X263" s="57" t="s">
        <v>233</v>
      </c>
      <c r="Y263" s="60">
        <v>1798252</v>
      </c>
      <c r="Z263" s="58">
        <v>1</v>
      </c>
      <c r="AA263" s="60">
        <v>1798252</v>
      </c>
      <c r="AB263" s="57" t="s">
        <v>233</v>
      </c>
      <c r="AC263" s="59">
        <v>0</v>
      </c>
      <c r="AD263" s="53" t="s">
        <v>261</v>
      </c>
      <c r="AE263" s="58">
        <v>1</v>
      </c>
      <c r="AF263" s="57" t="s">
        <v>233</v>
      </c>
      <c r="AG263" s="53" t="s">
        <v>181</v>
      </c>
      <c r="AH263" s="53" t="s">
        <v>181</v>
      </c>
      <c r="AI263" s="53" t="s">
        <v>181</v>
      </c>
      <c r="AJ263" s="53" t="s">
        <v>181</v>
      </c>
      <c r="AK263" s="59" t="s">
        <v>829</v>
      </c>
      <c r="AL263" s="59" t="s">
        <v>181</v>
      </c>
      <c r="AM263" s="38" t="s">
        <v>181</v>
      </c>
      <c r="AN263" s="38" t="s">
        <v>49</v>
      </c>
      <c r="AO263" s="107" t="s">
        <v>808</v>
      </c>
      <c r="AP263" s="38" t="s">
        <v>49</v>
      </c>
      <c r="AQ263" s="107" t="s">
        <v>806</v>
      </c>
      <c r="AR263" s="38" t="s">
        <v>49</v>
      </c>
      <c r="AS263" s="107" t="s">
        <v>807</v>
      </c>
      <c r="AT263" s="53"/>
    </row>
    <row r="264" spans="1:46" ht="180.75" thickBot="1" x14ac:dyDescent="0.25">
      <c r="A264" s="57">
        <v>286</v>
      </c>
      <c r="B264" s="56" t="s">
        <v>978</v>
      </c>
      <c r="C264" s="56" t="s">
        <v>978</v>
      </c>
      <c r="D264" s="56" t="s">
        <v>607</v>
      </c>
      <c r="E264" s="10" t="s">
        <v>608</v>
      </c>
      <c r="F264" s="53">
        <v>3219</v>
      </c>
      <c r="G264" s="62" t="s">
        <v>609</v>
      </c>
      <c r="H264" s="14" t="s">
        <v>824</v>
      </c>
      <c r="I264" s="53" t="s">
        <v>969</v>
      </c>
      <c r="J264" s="62" t="s">
        <v>925</v>
      </c>
      <c r="K264" s="53" t="s">
        <v>827</v>
      </c>
      <c r="L264" s="53" t="s">
        <v>827</v>
      </c>
      <c r="M264" s="53" t="s">
        <v>827</v>
      </c>
      <c r="N264" s="54" t="s">
        <v>634</v>
      </c>
      <c r="O264" s="54" t="s">
        <v>634</v>
      </c>
      <c r="P264" s="54" t="s">
        <v>634</v>
      </c>
      <c r="Q264" s="54" t="s">
        <v>634</v>
      </c>
      <c r="R264" s="60">
        <v>6453524</v>
      </c>
      <c r="S264" s="60">
        <v>6453524</v>
      </c>
      <c r="T264" s="60">
        <v>6453524</v>
      </c>
      <c r="U264" s="56" t="s">
        <v>75</v>
      </c>
      <c r="V264" s="63" t="s">
        <v>233</v>
      </c>
      <c r="W264" s="60">
        <v>6453524</v>
      </c>
      <c r="X264" s="57" t="s">
        <v>233</v>
      </c>
      <c r="Y264" s="60">
        <v>6453524</v>
      </c>
      <c r="Z264" s="58">
        <v>1</v>
      </c>
      <c r="AA264" s="60">
        <v>6453524</v>
      </c>
      <c r="AB264" s="57" t="s">
        <v>233</v>
      </c>
      <c r="AC264" s="59">
        <v>0</v>
      </c>
      <c r="AD264" s="53" t="s">
        <v>261</v>
      </c>
      <c r="AE264" s="58">
        <v>1</v>
      </c>
      <c r="AF264" s="57" t="s">
        <v>233</v>
      </c>
      <c r="AG264" s="53" t="s">
        <v>181</v>
      </c>
      <c r="AH264" s="53" t="s">
        <v>181</v>
      </c>
      <c r="AI264" s="53" t="s">
        <v>181</v>
      </c>
      <c r="AJ264" s="53" t="s">
        <v>181</v>
      </c>
      <c r="AK264" s="59" t="s">
        <v>829</v>
      </c>
      <c r="AL264" s="59" t="s">
        <v>181</v>
      </c>
      <c r="AM264" s="38" t="s">
        <v>181</v>
      </c>
      <c r="AN264" s="38" t="s">
        <v>49</v>
      </c>
      <c r="AO264" s="107" t="s">
        <v>808</v>
      </c>
      <c r="AP264" s="38" t="s">
        <v>49</v>
      </c>
      <c r="AQ264" s="107" t="s">
        <v>806</v>
      </c>
      <c r="AR264" s="38" t="s">
        <v>49</v>
      </c>
      <c r="AS264" s="107" t="s">
        <v>807</v>
      </c>
      <c r="AT264" s="53"/>
    </row>
    <row r="265" spans="1:46" ht="180.75" thickBot="1" x14ac:dyDescent="0.25">
      <c r="A265" s="57">
        <v>287</v>
      </c>
      <c r="B265" s="56" t="s">
        <v>979</v>
      </c>
      <c r="C265" s="56" t="s">
        <v>979</v>
      </c>
      <c r="D265" s="56" t="s">
        <v>607</v>
      </c>
      <c r="E265" s="10" t="s">
        <v>608</v>
      </c>
      <c r="F265" s="53">
        <v>3220</v>
      </c>
      <c r="G265" s="62" t="s">
        <v>609</v>
      </c>
      <c r="H265" s="14" t="s">
        <v>824</v>
      </c>
      <c r="I265" s="53" t="s">
        <v>969</v>
      </c>
      <c r="J265" s="62" t="s">
        <v>972</v>
      </c>
      <c r="K265" s="53" t="s">
        <v>827</v>
      </c>
      <c r="L265" s="53" t="s">
        <v>827</v>
      </c>
      <c r="M265" s="53" t="s">
        <v>827</v>
      </c>
      <c r="N265" s="54"/>
      <c r="O265" s="54"/>
      <c r="P265" s="54"/>
      <c r="Q265" s="54"/>
      <c r="R265" s="61"/>
      <c r="S265" s="61"/>
      <c r="T265" s="61"/>
      <c r="U265" s="56" t="s">
        <v>75</v>
      </c>
      <c r="V265" s="63" t="s">
        <v>233</v>
      </c>
      <c r="W265" s="61"/>
      <c r="X265" s="57" t="s">
        <v>233</v>
      </c>
      <c r="Y265" s="61"/>
      <c r="Z265" s="58"/>
      <c r="AA265" s="61"/>
      <c r="AB265" s="57" t="s">
        <v>233</v>
      </c>
      <c r="AC265" s="59">
        <v>0</v>
      </c>
      <c r="AD265" s="53"/>
      <c r="AE265" s="58"/>
      <c r="AF265" s="57" t="s">
        <v>233</v>
      </c>
      <c r="AG265" s="53" t="s">
        <v>181</v>
      </c>
      <c r="AH265" s="53" t="s">
        <v>181</v>
      </c>
      <c r="AI265" s="53" t="s">
        <v>181</v>
      </c>
      <c r="AJ265" s="53" t="s">
        <v>181</v>
      </c>
      <c r="AK265" s="59" t="s">
        <v>829</v>
      </c>
      <c r="AL265" s="59" t="s">
        <v>181</v>
      </c>
      <c r="AM265" s="38" t="s">
        <v>181</v>
      </c>
      <c r="AN265" s="38" t="s">
        <v>49</v>
      </c>
      <c r="AO265" s="107" t="s">
        <v>808</v>
      </c>
      <c r="AP265" s="38" t="s">
        <v>49</v>
      </c>
      <c r="AQ265" s="107" t="s">
        <v>806</v>
      </c>
      <c r="AR265" s="38" t="s">
        <v>49</v>
      </c>
      <c r="AS265" s="107" t="s">
        <v>807</v>
      </c>
      <c r="AT265" s="53"/>
    </row>
    <row r="266" spans="1:46" ht="180.75" thickBot="1" x14ac:dyDescent="0.25">
      <c r="A266" s="57">
        <v>288</v>
      </c>
      <c r="B266" s="154" t="s">
        <v>980</v>
      </c>
      <c r="C266" s="56" t="s">
        <v>981</v>
      </c>
      <c r="D266" s="10" t="s">
        <v>654</v>
      </c>
      <c r="E266" s="10" t="s">
        <v>282</v>
      </c>
      <c r="F266" s="53">
        <v>3218</v>
      </c>
      <c r="G266" s="62" t="s">
        <v>609</v>
      </c>
      <c r="H266" s="14" t="s">
        <v>824</v>
      </c>
      <c r="I266" s="53" t="s">
        <v>969</v>
      </c>
      <c r="J266" s="62" t="s">
        <v>982</v>
      </c>
      <c r="K266" s="53" t="s">
        <v>862</v>
      </c>
      <c r="L266" s="53" t="s">
        <v>827</v>
      </c>
      <c r="M266" s="53" t="s">
        <v>827</v>
      </c>
      <c r="N266" s="54" t="s">
        <v>145</v>
      </c>
      <c r="O266" s="54" t="s">
        <v>145</v>
      </c>
      <c r="P266" s="54" t="s">
        <v>145</v>
      </c>
      <c r="Q266" s="54" t="s">
        <v>145</v>
      </c>
      <c r="R266" s="61"/>
      <c r="S266" s="61"/>
      <c r="T266" s="61"/>
      <c r="U266" s="56" t="s">
        <v>75</v>
      </c>
      <c r="V266" s="63" t="s">
        <v>233</v>
      </c>
      <c r="W266" s="61"/>
      <c r="X266" s="57" t="s">
        <v>233</v>
      </c>
      <c r="Y266" s="61"/>
      <c r="Z266" s="58"/>
      <c r="AA266" s="61"/>
      <c r="AB266" s="57" t="s">
        <v>233</v>
      </c>
      <c r="AC266" s="59">
        <v>0</v>
      </c>
      <c r="AD266" s="53"/>
      <c r="AE266" s="58"/>
      <c r="AF266" s="57" t="s">
        <v>233</v>
      </c>
      <c r="AG266" s="53" t="s">
        <v>181</v>
      </c>
      <c r="AH266" s="53" t="s">
        <v>181</v>
      </c>
      <c r="AI266" s="53" t="s">
        <v>181</v>
      </c>
      <c r="AJ266" s="53" t="s">
        <v>181</v>
      </c>
      <c r="AK266" s="59" t="s">
        <v>829</v>
      </c>
      <c r="AL266" s="59" t="s">
        <v>181</v>
      </c>
      <c r="AM266" s="38" t="s">
        <v>181</v>
      </c>
      <c r="AN266" s="38" t="s">
        <v>49</v>
      </c>
      <c r="AO266" s="107" t="s">
        <v>808</v>
      </c>
      <c r="AP266" s="38" t="s">
        <v>49</v>
      </c>
      <c r="AQ266" s="107" t="s">
        <v>806</v>
      </c>
      <c r="AR266" s="38" t="s">
        <v>49</v>
      </c>
      <c r="AS266" s="107" t="s">
        <v>807</v>
      </c>
      <c r="AT266" s="53"/>
    </row>
    <row r="267" spans="1:46" ht="180.75" thickBot="1" x14ac:dyDescent="0.25">
      <c r="A267" s="57">
        <v>289</v>
      </c>
      <c r="B267" s="64" t="s">
        <v>983</v>
      </c>
      <c r="C267" s="64" t="s">
        <v>983</v>
      </c>
      <c r="D267" s="10" t="s">
        <v>660</v>
      </c>
      <c r="E267" s="10" t="s">
        <v>284</v>
      </c>
      <c r="F267" s="53">
        <v>3218</v>
      </c>
      <c r="G267" s="62" t="s">
        <v>609</v>
      </c>
      <c r="H267" s="14" t="s">
        <v>824</v>
      </c>
      <c r="I267" s="53" t="s">
        <v>969</v>
      </c>
      <c r="J267" s="62" t="s">
        <v>984</v>
      </c>
      <c r="K267" s="53" t="s">
        <v>862</v>
      </c>
      <c r="L267" s="53" t="s">
        <v>863</v>
      </c>
      <c r="M267" s="53" t="s">
        <v>862</v>
      </c>
      <c r="N267" s="54" t="s">
        <v>985</v>
      </c>
      <c r="O267" s="54" t="s">
        <v>985</v>
      </c>
      <c r="P267" s="54" t="s">
        <v>985</v>
      </c>
      <c r="Q267" s="54" t="s">
        <v>985</v>
      </c>
      <c r="R267" s="55">
        <v>19566192</v>
      </c>
      <c r="S267" s="55">
        <v>19566192</v>
      </c>
      <c r="T267" s="55">
        <v>19566192</v>
      </c>
      <c r="U267" s="56" t="s">
        <v>75</v>
      </c>
      <c r="V267" s="63" t="s">
        <v>233</v>
      </c>
      <c r="W267" s="55">
        <v>19566192</v>
      </c>
      <c r="X267" s="57" t="s">
        <v>233</v>
      </c>
      <c r="Y267" s="55">
        <v>19566192</v>
      </c>
      <c r="Z267" s="58">
        <v>1</v>
      </c>
      <c r="AA267" s="55">
        <v>19566192</v>
      </c>
      <c r="AB267" s="57" t="s">
        <v>233</v>
      </c>
      <c r="AC267" s="59">
        <v>0</v>
      </c>
      <c r="AD267" s="53" t="s">
        <v>261</v>
      </c>
      <c r="AE267" s="58">
        <v>1</v>
      </c>
      <c r="AF267" s="57" t="s">
        <v>233</v>
      </c>
      <c r="AG267" s="53" t="s">
        <v>181</v>
      </c>
      <c r="AH267" s="53" t="s">
        <v>181</v>
      </c>
      <c r="AI267" s="53" t="s">
        <v>181</v>
      </c>
      <c r="AJ267" s="53" t="s">
        <v>181</v>
      </c>
      <c r="AK267" s="59" t="s">
        <v>829</v>
      </c>
      <c r="AL267" s="59" t="s">
        <v>181</v>
      </c>
      <c r="AM267" s="38" t="s">
        <v>181</v>
      </c>
      <c r="AN267" s="38" t="s">
        <v>49</v>
      </c>
      <c r="AO267" s="107" t="s">
        <v>808</v>
      </c>
      <c r="AP267" s="38" t="s">
        <v>49</v>
      </c>
      <c r="AQ267" s="107" t="s">
        <v>806</v>
      </c>
      <c r="AR267" s="38" t="s">
        <v>49</v>
      </c>
      <c r="AS267" s="107" t="s">
        <v>807</v>
      </c>
      <c r="AT267" s="53"/>
    </row>
    <row r="268" spans="1:46" ht="180.75" thickBot="1" x14ac:dyDescent="0.25">
      <c r="A268" s="57">
        <v>290</v>
      </c>
      <c r="B268" s="56" t="s">
        <v>986</v>
      </c>
      <c r="C268" s="56" t="s">
        <v>986</v>
      </c>
      <c r="D268" s="10" t="s">
        <v>654</v>
      </c>
      <c r="E268" s="10" t="s">
        <v>987</v>
      </c>
      <c r="F268" s="53">
        <v>3218</v>
      </c>
      <c r="G268" s="62" t="s">
        <v>609</v>
      </c>
      <c r="H268" s="14" t="s">
        <v>824</v>
      </c>
      <c r="I268" s="53" t="s">
        <v>969</v>
      </c>
      <c r="J268" s="62" t="s">
        <v>988</v>
      </c>
      <c r="K268" s="53" t="s">
        <v>862</v>
      </c>
      <c r="L268" s="53" t="s">
        <v>863</v>
      </c>
      <c r="M268" s="53" t="s">
        <v>862</v>
      </c>
      <c r="N268" s="54" t="s">
        <v>251</v>
      </c>
      <c r="O268" s="54" t="s">
        <v>251</v>
      </c>
      <c r="P268" s="54" t="s">
        <v>251</v>
      </c>
      <c r="Q268" s="54" t="s">
        <v>251</v>
      </c>
      <c r="R268" s="66">
        <v>2612500</v>
      </c>
      <c r="S268" s="66">
        <v>2612500</v>
      </c>
      <c r="T268" s="66">
        <v>2612500</v>
      </c>
      <c r="U268" s="56" t="s">
        <v>75</v>
      </c>
      <c r="V268" s="63" t="s">
        <v>233</v>
      </c>
      <c r="W268" s="66">
        <v>2612500</v>
      </c>
      <c r="X268" s="57" t="s">
        <v>233</v>
      </c>
      <c r="Y268" s="66">
        <v>2612500</v>
      </c>
      <c r="Z268" s="58">
        <v>1</v>
      </c>
      <c r="AA268" s="66">
        <v>2612500</v>
      </c>
      <c r="AB268" s="57" t="s">
        <v>233</v>
      </c>
      <c r="AC268" s="59">
        <v>0</v>
      </c>
      <c r="AD268" s="53" t="s">
        <v>261</v>
      </c>
      <c r="AE268" s="58">
        <v>1</v>
      </c>
      <c r="AF268" s="57" t="s">
        <v>233</v>
      </c>
      <c r="AG268" s="53" t="s">
        <v>181</v>
      </c>
      <c r="AH268" s="53" t="s">
        <v>181</v>
      </c>
      <c r="AI268" s="53" t="s">
        <v>181</v>
      </c>
      <c r="AJ268" s="53" t="s">
        <v>181</v>
      </c>
      <c r="AK268" s="59" t="s">
        <v>829</v>
      </c>
      <c r="AL268" s="59" t="s">
        <v>181</v>
      </c>
      <c r="AM268" s="38" t="s">
        <v>181</v>
      </c>
      <c r="AN268" s="38" t="s">
        <v>49</v>
      </c>
      <c r="AO268" s="107" t="s">
        <v>808</v>
      </c>
      <c r="AP268" s="38" t="s">
        <v>49</v>
      </c>
      <c r="AQ268" s="107" t="s">
        <v>806</v>
      </c>
      <c r="AR268" s="38" t="s">
        <v>49</v>
      </c>
      <c r="AS268" s="107" t="s">
        <v>807</v>
      </c>
      <c r="AT268" s="53" t="s">
        <v>989</v>
      </c>
    </row>
    <row r="269" spans="1:46" ht="180.75" thickBot="1" x14ac:dyDescent="0.25">
      <c r="A269" s="57">
        <v>291</v>
      </c>
      <c r="B269" s="64" t="s">
        <v>990</v>
      </c>
      <c r="C269" s="64" t="s">
        <v>990</v>
      </c>
      <c r="D269" s="10" t="s">
        <v>654</v>
      </c>
      <c r="E269" s="10" t="s">
        <v>282</v>
      </c>
      <c r="F269" s="53">
        <v>3218</v>
      </c>
      <c r="G269" s="62" t="s">
        <v>609</v>
      </c>
      <c r="H269" s="14" t="s">
        <v>824</v>
      </c>
      <c r="I269" s="53" t="s">
        <v>969</v>
      </c>
      <c r="J269" s="62" t="s">
        <v>982</v>
      </c>
      <c r="K269" s="53" t="s">
        <v>862</v>
      </c>
      <c r="L269" s="53" t="s">
        <v>863</v>
      </c>
      <c r="M269" s="53" t="s">
        <v>862</v>
      </c>
      <c r="N269" s="54" t="s">
        <v>591</v>
      </c>
      <c r="O269" s="54" t="s">
        <v>591</v>
      </c>
      <c r="P269" s="54" t="s">
        <v>591</v>
      </c>
      <c r="Q269" s="54" t="s">
        <v>591</v>
      </c>
      <c r="R269" s="66">
        <v>1614140</v>
      </c>
      <c r="S269" s="66">
        <v>1614140</v>
      </c>
      <c r="T269" s="66">
        <v>1614140</v>
      </c>
      <c r="U269" s="56" t="s">
        <v>75</v>
      </c>
      <c r="V269" s="63" t="s">
        <v>233</v>
      </c>
      <c r="W269" s="66">
        <v>1614140</v>
      </c>
      <c r="X269" s="57" t="s">
        <v>233</v>
      </c>
      <c r="Y269" s="66">
        <v>1614140</v>
      </c>
      <c r="Z269" s="58">
        <v>1</v>
      </c>
      <c r="AA269" s="66">
        <v>1614140</v>
      </c>
      <c r="AB269" s="57" t="s">
        <v>233</v>
      </c>
      <c r="AC269" s="59">
        <v>0</v>
      </c>
      <c r="AD269" s="53" t="s">
        <v>261</v>
      </c>
      <c r="AE269" s="58">
        <v>1</v>
      </c>
      <c r="AF269" s="57" t="s">
        <v>233</v>
      </c>
      <c r="AG269" s="53" t="s">
        <v>181</v>
      </c>
      <c r="AH269" s="53" t="s">
        <v>181</v>
      </c>
      <c r="AI269" s="53" t="s">
        <v>181</v>
      </c>
      <c r="AJ269" s="53" t="s">
        <v>181</v>
      </c>
      <c r="AK269" s="59" t="s">
        <v>829</v>
      </c>
      <c r="AL269" s="59" t="s">
        <v>181</v>
      </c>
      <c r="AM269" s="38" t="s">
        <v>181</v>
      </c>
      <c r="AN269" s="38" t="s">
        <v>49</v>
      </c>
      <c r="AO269" s="107" t="s">
        <v>808</v>
      </c>
      <c r="AP269" s="38" t="s">
        <v>49</v>
      </c>
      <c r="AQ269" s="107" t="s">
        <v>806</v>
      </c>
      <c r="AR269" s="38" t="s">
        <v>49</v>
      </c>
      <c r="AS269" s="107" t="s">
        <v>807</v>
      </c>
      <c r="AT269" s="53" t="s">
        <v>991</v>
      </c>
    </row>
    <row r="270" spans="1:46" ht="180.75" thickBot="1" x14ac:dyDescent="0.25">
      <c r="A270" s="57">
        <v>292</v>
      </c>
      <c r="B270" s="64" t="s">
        <v>992</v>
      </c>
      <c r="C270" s="56" t="s">
        <v>993</v>
      </c>
      <c r="D270" s="56" t="s">
        <v>654</v>
      </c>
      <c r="E270" s="10" t="s">
        <v>282</v>
      </c>
      <c r="F270" s="53">
        <v>3218</v>
      </c>
      <c r="G270" s="62" t="s">
        <v>609</v>
      </c>
      <c r="H270" s="14" t="s">
        <v>824</v>
      </c>
      <c r="I270" s="53" t="s">
        <v>969</v>
      </c>
      <c r="J270" s="62"/>
      <c r="K270" s="53" t="s">
        <v>862</v>
      </c>
      <c r="L270" s="53" t="s">
        <v>863</v>
      </c>
      <c r="M270" s="53" t="s">
        <v>862</v>
      </c>
      <c r="N270" s="54" t="s">
        <v>235</v>
      </c>
      <c r="O270" s="54" t="s">
        <v>235</v>
      </c>
      <c r="P270" s="54" t="s">
        <v>235</v>
      </c>
      <c r="Q270" s="54" t="s">
        <v>235</v>
      </c>
      <c r="R270" s="61">
        <v>3517940.5</v>
      </c>
      <c r="S270" s="61">
        <v>3517940.5</v>
      </c>
      <c r="T270" s="61">
        <v>3517940.5</v>
      </c>
      <c r="U270" s="56" t="s">
        <v>75</v>
      </c>
      <c r="V270" s="63" t="s">
        <v>233</v>
      </c>
      <c r="W270" s="61">
        <v>3517940.5</v>
      </c>
      <c r="X270" s="57" t="s">
        <v>233</v>
      </c>
      <c r="Y270" s="61">
        <v>3517940.5</v>
      </c>
      <c r="Z270" s="65">
        <v>1</v>
      </c>
      <c r="AA270" s="61">
        <v>3517940.5</v>
      </c>
      <c r="AB270" s="57" t="s">
        <v>233</v>
      </c>
      <c r="AC270" s="59">
        <v>0</v>
      </c>
      <c r="AD270" s="53" t="s">
        <v>261</v>
      </c>
      <c r="AE270" s="65">
        <v>0.54</v>
      </c>
      <c r="AF270" s="57" t="s">
        <v>233</v>
      </c>
      <c r="AG270" s="53" t="s">
        <v>181</v>
      </c>
      <c r="AH270" s="53" t="s">
        <v>181</v>
      </c>
      <c r="AI270" s="53" t="s">
        <v>181</v>
      </c>
      <c r="AJ270" s="53" t="s">
        <v>181</v>
      </c>
      <c r="AK270" s="59" t="s">
        <v>829</v>
      </c>
      <c r="AL270" s="59" t="s">
        <v>181</v>
      </c>
      <c r="AM270" s="38" t="s">
        <v>181</v>
      </c>
      <c r="AN270" s="38" t="s">
        <v>49</v>
      </c>
      <c r="AO270" s="107" t="s">
        <v>808</v>
      </c>
      <c r="AP270" s="38" t="s">
        <v>49</v>
      </c>
      <c r="AQ270" s="107" t="s">
        <v>806</v>
      </c>
      <c r="AR270" s="38" t="s">
        <v>49</v>
      </c>
      <c r="AS270" s="107" t="s">
        <v>807</v>
      </c>
      <c r="AT270" s="53"/>
    </row>
    <row r="271" spans="1:46" ht="180.75" thickBot="1" x14ac:dyDescent="0.25">
      <c r="A271" s="57">
        <v>293</v>
      </c>
      <c r="B271" s="64" t="s">
        <v>994</v>
      </c>
      <c r="C271" s="64" t="s">
        <v>994</v>
      </c>
      <c r="D271" s="10" t="s">
        <v>654</v>
      </c>
      <c r="E271" s="10" t="s">
        <v>282</v>
      </c>
      <c r="F271" s="53">
        <v>3218</v>
      </c>
      <c r="G271" s="62" t="s">
        <v>609</v>
      </c>
      <c r="H271" s="14" t="s">
        <v>824</v>
      </c>
      <c r="I271" s="53" t="s">
        <v>969</v>
      </c>
      <c r="J271" s="62" t="s">
        <v>982</v>
      </c>
      <c r="K271" s="53" t="s">
        <v>862</v>
      </c>
      <c r="L271" s="53" t="s">
        <v>863</v>
      </c>
      <c r="M271" s="53" t="s">
        <v>862</v>
      </c>
      <c r="N271" s="54" t="s">
        <v>259</v>
      </c>
      <c r="O271" s="54" t="s">
        <v>259</v>
      </c>
      <c r="P271" s="54" t="s">
        <v>259</v>
      </c>
      <c r="Q271" s="54" t="s">
        <v>259</v>
      </c>
      <c r="R271" s="66">
        <v>6000000</v>
      </c>
      <c r="S271" s="66">
        <v>6000000</v>
      </c>
      <c r="T271" s="66">
        <v>6000000</v>
      </c>
      <c r="U271" s="56" t="s">
        <v>75</v>
      </c>
      <c r="V271" s="63" t="s">
        <v>233</v>
      </c>
      <c r="W271" s="66">
        <v>6000000</v>
      </c>
      <c r="X271" s="57" t="s">
        <v>233</v>
      </c>
      <c r="Y271" s="66">
        <v>6000000</v>
      </c>
      <c r="Z271" s="58">
        <v>1</v>
      </c>
      <c r="AA271" s="66">
        <v>6000000</v>
      </c>
      <c r="AB271" s="57" t="s">
        <v>233</v>
      </c>
      <c r="AC271" s="59">
        <v>0</v>
      </c>
      <c r="AD271" s="53" t="s">
        <v>261</v>
      </c>
      <c r="AE271" s="58">
        <v>1</v>
      </c>
      <c r="AF271" s="57" t="s">
        <v>233</v>
      </c>
      <c r="AG271" s="53" t="s">
        <v>181</v>
      </c>
      <c r="AH271" s="53" t="s">
        <v>181</v>
      </c>
      <c r="AI271" s="53" t="s">
        <v>181</v>
      </c>
      <c r="AJ271" s="53" t="s">
        <v>181</v>
      </c>
      <c r="AK271" s="59" t="s">
        <v>829</v>
      </c>
      <c r="AL271" s="59" t="s">
        <v>181</v>
      </c>
      <c r="AM271" s="38" t="s">
        <v>181</v>
      </c>
      <c r="AN271" s="38" t="s">
        <v>49</v>
      </c>
      <c r="AO271" s="107" t="s">
        <v>808</v>
      </c>
      <c r="AP271" s="38" t="s">
        <v>49</v>
      </c>
      <c r="AQ271" s="107" t="s">
        <v>806</v>
      </c>
      <c r="AR271" s="38" t="s">
        <v>49</v>
      </c>
      <c r="AS271" s="107" t="s">
        <v>807</v>
      </c>
      <c r="AT271" s="53"/>
    </row>
    <row r="272" spans="1:46" ht="180.75" thickBot="1" x14ac:dyDescent="0.25">
      <c r="A272" s="57">
        <v>294</v>
      </c>
      <c r="B272" s="154" t="s">
        <v>995</v>
      </c>
      <c r="C272" s="154" t="s">
        <v>995</v>
      </c>
      <c r="D272" s="10" t="s">
        <v>285</v>
      </c>
      <c r="E272" s="10" t="s">
        <v>279</v>
      </c>
      <c r="F272" s="53">
        <v>3225</v>
      </c>
      <c r="G272" s="62" t="s">
        <v>609</v>
      </c>
      <c r="H272" s="14" t="s">
        <v>824</v>
      </c>
      <c r="I272" s="53" t="s">
        <v>969</v>
      </c>
      <c r="J272" s="62" t="s">
        <v>936</v>
      </c>
      <c r="K272" s="53" t="s">
        <v>869</v>
      </c>
      <c r="L272" s="53" t="s">
        <v>863</v>
      </c>
      <c r="M272" s="53" t="s">
        <v>862</v>
      </c>
      <c r="N272" s="54">
        <v>44770</v>
      </c>
      <c r="O272" s="54">
        <v>44770</v>
      </c>
      <c r="P272" s="54">
        <v>44770</v>
      </c>
      <c r="Q272" s="54">
        <v>44770</v>
      </c>
      <c r="R272" s="61"/>
      <c r="S272" s="61"/>
      <c r="T272" s="61"/>
      <c r="U272" s="56" t="s">
        <v>75</v>
      </c>
      <c r="V272" s="63" t="s">
        <v>233</v>
      </c>
      <c r="W272" s="61"/>
      <c r="X272" s="57" t="s">
        <v>233</v>
      </c>
      <c r="Y272" s="61"/>
      <c r="Z272" s="65">
        <v>1</v>
      </c>
      <c r="AA272" s="61"/>
      <c r="AB272" s="57" t="s">
        <v>233</v>
      </c>
      <c r="AC272" s="59">
        <v>0</v>
      </c>
      <c r="AD272" s="53" t="s">
        <v>261</v>
      </c>
      <c r="AE272" s="65">
        <v>1</v>
      </c>
      <c r="AF272" s="57" t="s">
        <v>233</v>
      </c>
      <c r="AG272" s="53" t="s">
        <v>181</v>
      </c>
      <c r="AH272" s="53" t="s">
        <v>181</v>
      </c>
      <c r="AI272" s="53" t="s">
        <v>181</v>
      </c>
      <c r="AJ272" s="53" t="s">
        <v>181</v>
      </c>
      <c r="AK272" s="59" t="s">
        <v>829</v>
      </c>
      <c r="AL272" s="59" t="s">
        <v>181</v>
      </c>
      <c r="AM272" s="38" t="s">
        <v>181</v>
      </c>
      <c r="AN272" s="38" t="s">
        <v>49</v>
      </c>
      <c r="AO272" s="107" t="s">
        <v>808</v>
      </c>
      <c r="AP272" s="38" t="s">
        <v>49</v>
      </c>
      <c r="AQ272" s="107" t="s">
        <v>806</v>
      </c>
      <c r="AR272" s="38" t="s">
        <v>49</v>
      </c>
      <c r="AS272" s="107" t="s">
        <v>807</v>
      </c>
      <c r="AT272" s="53"/>
    </row>
    <row r="273" spans="1:46" ht="180.75" thickBot="1" x14ac:dyDescent="0.25">
      <c r="A273" s="57">
        <v>295</v>
      </c>
      <c r="B273" s="56" t="s">
        <v>996</v>
      </c>
      <c r="C273" s="56" t="s">
        <v>996</v>
      </c>
      <c r="D273" s="10" t="s">
        <v>285</v>
      </c>
      <c r="E273" s="10" t="s">
        <v>279</v>
      </c>
      <c r="F273" s="53">
        <v>3225</v>
      </c>
      <c r="G273" s="62" t="s">
        <v>609</v>
      </c>
      <c r="H273" s="14" t="s">
        <v>824</v>
      </c>
      <c r="I273" s="53" t="s">
        <v>969</v>
      </c>
      <c r="J273" s="62"/>
      <c r="K273" s="53" t="s">
        <v>869</v>
      </c>
      <c r="L273" s="62" t="s">
        <v>286</v>
      </c>
      <c r="M273" s="53" t="s">
        <v>869</v>
      </c>
      <c r="N273" s="53" t="s">
        <v>634</v>
      </c>
      <c r="O273" s="53" t="s">
        <v>634</v>
      </c>
      <c r="P273" s="53" t="s">
        <v>634</v>
      </c>
      <c r="Q273" s="67">
        <v>42676</v>
      </c>
      <c r="R273" s="55">
        <v>958995.2</v>
      </c>
      <c r="S273" s="55">
        <v>958995.2</v>
      </c>
      <c r="T273" s="55">
        <v>958995.2</v>
      </c>
      <c r="U273" s="56" t="s">
        <v>75</v>
      </c>
      <c r="V273" s="63" t="s">
        <v>233</v>
      </c>
      <c r="W273" s="55">
        <v>958995.2</v>
      </c>
      <c r="X273" s="57" t="s">
        <v>233</v>
      </c>
      <c r="Y273" s="55">
        <v>958995.2</v>
      </c>
      <c r="Z273" s="58">
        <v>1</v>
      </c>
      <c r="AA273" s="55">
        <v>958995.2</v>
      </c>
      <c r="AB273" s="57" t="s">
        <v>233</v>
      </c>
      <c r="AC273" s="59">
        <v>0</v>
      </c>
      <c r="AD273" s="53" t="s">
        <v>261</v>
      </c>
      <c r="AE273" s="58">
        <v>1</v>
      </c>
      <c r="AF273" s="57" t="s">
        <v>233</v>
      </c>
      <c r="AG273" s="53" t="s">
        <v>181</v>
      </c>
      <c r="AH273" s="53" t="s">
        <v>181</v>
      </c>
      <c r="AI273" s="53" t="s">
        <v>181</v>
      </c>
      <c r="AJ273" s="53" t="s">
        <v>181</v>
      </c>
      <c r="AK273" s="59" t="s">
        <v>829</v>
      </c>
      <c r="AL273" s="59" t="s">
        <v>181</v>
      </c>
      <c r="AM273" s="38" t="s">
        <v>181</v>
      </c>
      <c r="AN273" s="38" t="s">
        <v>49</v>
      </c>
      <c r="AO273" s="107" t="s">
        <v>808</v>
      </c>
      <c r="AP273" s="38" t="s">
        <v>49</v>
      </c>
      <c r="AQ273" s="107" t="s">
        <v>806</v>
      </c>
      <c r="AR273" s="38" t="s">
        <v>49</v>
      </c>
      <c r="AS273" s="107" t="s">
        <v>807</v>
      </c>
      <c r="AT273" s="53"/>
    </row>
    <row r="274" spans="1:46" ht="180.75" thickBot="1" x14ac:dyDescent="0.25">
      <c r="A274" s="57">
        <v>296</v>
      </c>
      <c r="B274" s="64" t="s">
        <v>997</v>
      </c>
      <c r="C274" s="64" t="s">
        <v>997</v>
      </c>
      <c r="D274" s="10" t="s">
        <v>285</v>
      </c>
      <c r="E274" s="10" t="s">
        <v>269</v>
      </c>
      <c r="F274" s="53">
        <v>3225</v>
      </c>
      <c r="G274" s="62" t="s">
        <v>609</v>
      </c>
      <c r="H274" s="14" t="s">
        <v>824</v>
      </c>
      <c r="I274" s="53" t="s">
        <v>969</v>
      </c>
      <c r="J274" s="62" t="s">
        <v>998</v>
      </c>
      <c r="K274" s="53" t="s">
        <v>869</v>
      </c>
      <c r="L274" s="62" t="s">
        <v>286</v>
      </c>
      <c r="M274" s="53" t="s">
        <v>869</v>
      </c>
      <c r="N274" s="53" t="s">
        <v>145</v>
      </c>
      <c r="O274" s="53" t="s">
        <v>145</v>
      </c>
      <c r="P274" s="53" t="s">
        <v>145</v>
      </c>
      <c r="Q274" s="53" t="s">
        <v>145</v>
      </c>
      <c r="R274" s="68">
        <v>2600000</v>
      </c>
      <c r="S274" s="68">
        <v>2600000</v>
      </c>
      <c r="T274" s="68">
        <v>2600000</v>
      </c>
      <c r="U274" s="56" t="s">
        <v>75</v>
      </c>
      <c r="V274" s="63" t="s">
        <v>233</v>
      </c>
      <c r="W274" s="68">
        <v>2600000</v>
      </c>
      <c r="X274" s="57" t="s">
        <v>233</v>
      </c>
      <c r="Y274" s="68">
        <v>2600000</v>
      </c>
      <c r="Z274" s="58">
        <v>1</v>
      </c>
      <c r="AA274" s="68">
        <v>2600000</v>
      </c>
      <c r="AB274" s="57" t="s">
        <v>233</v>
      </c>
      <c r="AC274" s="59">
        <v>0</v>
      </c>
      <c r="AD274" s="53" t="s">
        <v>261</v>
      </c>
      <c r="AE274" s="58">
        <v>1</v>
      </c>
      <c r="AF274" s="57" t="s">
        <v>233</v>
      </c>
      <c r="AG274" s="53" t="s">
        <v>181</v>
      </c>
      <c r="AH274" s="53" t="s">
        <v>181</v>
      </c>
      <c r="AI274" s="53" t="s">
        <v>181</v>
      </c>
      <c r="AJ274" s="53" t="s">
        <v>181</v>
      </c>
      <c r="AK274" s="59" t="s">
        <v>829</v>
      </c>
      <c r="AL274" s="59" t="s">
        <v>181</v>
      </c>
      <c r="AM274" s="38" t="s">
        <v>181</v>
      </c>
      <c r="AN274" s="38" t="s">
        <v>49</v>
      </c>
      <c r="AO274" s="107" t="s">
        <v>808</v>
      </c>
      <c r="AP274" s="38" t="s">
        <v>49</v>
      </c>
      <c r="AQ274" s="107" t="s">
        <v>806</v>
      </c>
      <c r="AR274" s="38" t="s">
        <v>49</v>
      </c>
      <c r="AS274" s="107" t="s">
        <v>807</v>
      </c>
      <c r="AT274" s="53"/>
    </row>
    <row r="275" spans="1:46" ht="180.75" thickBot="1" x14ac:dyDescent="0.25">
      <c r="A275" s="57">
        <v>297</v>
      </c>
      <c r="B275" s="64" t="s">
        <v>999</v>
      </c>
      <c r="C275" s="64" t="s">
        <v>999</v>
      </c>
      <c r="D275" s="10" t="s">
        <v>285</v>
      </c>
      <c r="E275" s="10" t="s">
        <v>279</v>
      </c>
      <c r="F275" s="53">
        <v>3225</v>
      </c>
      <c r="G275" s="62" t="s">
        <v>609</v>
      </c>
      <c r="H275" s="14" t="s">
        <v>824</v>
      </c>
      <c r="I275" s="53" t="s">
        <v>969</v>
      </c>
      <c r="J275" s="62"/>
      <c r="K275" s="53" t="s">
        <v>869</v>
      </c>
      <c r="L275" s="62" t="s">
        <v>286</v>
      </c>
      <c r="M275" s="53" t="s">
        <v>869</v>
      </c>
      <c r="N275" s="53" t="s">
        <v>143</v>
      </c>
      <c r="O275" s="53" t="s">
        <v>143</v>
      </c>
      <c r="P275" s="53" t="s">
        <v>143</v>
      </c>
      <c r="Q275" s="53" t="s">
        <v>143</v>
      </c>
      <c r="R275" s="76">
        <v>3000000</v>
      </c>
      <c r="S275" s="76">
        <v>3000000</v>
      </c>
      <c r="T275" s="76">
        <v>3000000</v>
      </c>
      <c r="U275" s="56" t="s">
        <v>75</v>
      </c>
      <c r="V275" s="63" t="s">
        <v>233</v>
      </c>
      <c r="W275" s="76">
        <v>3000000</v>
      </c>
      <c r="X275" s="57" t="s">
        <v>233</v>
      </c>
      <c r="Y275" s="76">
        <v>3000000</v>
      </c>
      <c r="Z275" s="58">
        <v>1</v>
      </c>
      <c r="AA275" s="76">
        <v>3000000</v>
      </c>
      <c r="AB275" s="57" t="s">
        <v>233</v>
      </c>
      <c r="AC275" s="59">
        <v>0</v>
      </c>
      <c r="AD275" s="53" t="s">
        <v>261</v>
      </c>
      <c r="AE275" s="58">
        <v>1</v>
      </c>
      <c r="AF275" s="57" t="s">
        <v>233</v>
      </c>
      <c r="AG275" s="53" t="s">
        <v>181</v>
      </c>
      <c r="AH275" s="53" t="s">
        <v>181</v>
      </c>
      <c r="AI275" s="53" t="s">
        <v>181</v>
      </c>
      <c r="AJ275" s="53" t="s">
        <v>181</v>
      </c>
      <c r="AK275" s="59" t="s">
        <v>829</v>
      </c>
      <c r="AL275" s="59" t="s">
        <v>181</v>
      </c>
      <c r="AM275" s="38" t="s">
        <v>181</v>
      </c>
      <c r="AN275" s="38" t="s">
        <v>49</v>
      </c>
      <c r="AO275" s="107" t="s">
        <v>808</v>
      </c>
      <c r="AP275" s="38" t="s">
        <v>49</v>
      </c>
      <c r="AQ275" s="107" t="s">
        <v>806</v>
      </c>
      <c r="AR275" s="38" t="s">
        <v>49</v>
      </c>
      <c r="AS275" s="107" t="s">
        <v>807</v>
      </c>
      <c r="AT275" s="53"/>
    </row>
    <row r="276" spans="1:46" ht="180.75" thickBot="1" x14ac:dyDescent="0.25">
      <c r="A276" s="57">
        <v>298</v>
      </c>
      <c r="B276" s="64" t="s">
        <v>1000</v>
      </c>
      <c r="C276" s="64" t="s">
        <v>1000</v>
      </c>
      <c r="D276" s="10" t="s">
        <v>285</v>
      </c>
      <c r="E276" s="10" t="s">
        <v>279</v>
      </c>
      <c r="F276" s="53">
        <v>3226</v>
      </c>
      <c r="G276" s="62" t="s">
        <v>609</v>
      </c>
      <c r="H276" s="14" t="s">
        <v>824</v>
      </c>
      <c r="I276" s="53" t="s">
        <v>969</v>
      </c>
      <c r="J276" s="62" t="s">
        <v>1001</v>
      </c>
      <c r="K276" s="53" t="s">
        <v>869</v>
      </c>
      <c r="L276" s="62" t="s">
        <v>286</v>
      </c>
      <c r="M276" s="53" t="s">
        <v>869</v>
      </c>
      <c r="N276" s="53" t="s">
        <v>143</v>
      </c>
      <c r="O276" s="53" t="s">
        <v>143</v>
      </c>
      <c r="P276" s="53" t="s">
        <v>143</v>
      </c>
      <c r="Q276" s="53" t="s">
        <v>143</v>
      </c>
      <c r="R276" s="76">
        <v>1500000</v>
      </c>
      <c r="S276" s="76">
        <v>1500000</v>
      </c>
      <c r="T276" s="76">
        <v>1500000</v>
      </c>
      <c r="U276" s="56" t="s">
        <v>75</v>
      </c>
      <c r="V276" s="63" t="s">
        <v>233</v>
      </c>
      <c r="W276" s="76">
        <v>1500000</v>
      </c>
      <c r="X276" s="57" t="s">
        <v>233</v>
      </c>
      <c r="Y276" s="76">
        <v>1500000</v>
      </c>
      <c r="Z276" s="58">
        <v>1</v>
      </c>
      <c r="AA276" s="76">
        <v>1500000</v>
      </c>
      <c r="AB276" s="57" t="s">
        <v>233</v>
      </c>
      <c r="AC276" s="59">
        <v>0</v>
      </c>
      <c r="AD276" s="59" t="s">
        <v>50</v>
      </c>
      <c r="AE276" s="58">
        <v>1</v>
      </c>
      <c r="AF276" s="57" t="s">
        <v>233</v>
      </c>
      <c r="AG276" s="53" t="s">
        <v>181</v>
      </c>
      <c r="AH276" s="53" t="s">
        <v>181</v>
      </c>
      <c r="AI276" s="53" t="s">
        <v>181</v>
      </c>
      <c r="AJ276" s="53" t="s">
        <v>181</v>
      </c>
      <c r="AK276" s="59" t="s">
        <v>829</v>
      </c>
      <c r="AL276" s="59" t="s">
        <v>181</v>
      </c>
      <c r="AM276" s="38" t="s">
        <v>181</v>
      </c>
      <c r="AN276" s="38" t="s">
        <v>49</v>
      </c>
      <c r="AO276" s="107" t="s">
        <v>808</v>
      </c>
      <c r="AP276" s="38" t="s">
        <v>49</v>
      </c>
      <c r="AQ276" s="107" t="s">
        <v>806</v>
      </c>
      <c r="AR276" s="38" t="s">
        <v>49</v>
      </c>
      <c r="AS276" s="107" t="s">
        <v>807</v>
      </c>
      <c r="AT276" s="53"/>
    </row>
    <row r="277" spans="1:46" ht="180.75" thickBot="1" x14ac:dyDescent="0.25">
      <c r="A277" s="57">
        <v>299</v>
      </c>
      <c r="B277" s="56" t="s">
        <v>1002</v>
      </c>
      <c r="C277" s="56" t="s">
        <v>1002</v>
      </c>
      <c r="D277" s="56" t="s">
        <v>76</v>
      </c>
      <c r="E277" s="56" t="s">
        <v>879</v>
      </c>
      <c r="F277" s="59">
        <v>3110299</v>
      </c>
      <c r="G277" s="56" t="s">
        <v>879</v>
      </c>
      <c r="H277" s="14" t="s">
        <v>824</v>
      </c>
      <c r="I277" s="56" t="s">
        <v>969</v>
      </c>
      <c r="J277" s="56" t="s">
        <v>1003</v>
      </c>
      <c r="K277" s="56" t="s">
        <v>110</v>
      </c>
      <c r="L277" s="62" t="s">
        <v>286</v>
      </c>
      <c r="M277" s="53" t="s">
        <v>869</v>
      </c>
      <c r="N277" s="53"/>
      <c r="O277" s="53"/>
      <c r="P277" s="54" t="s">
        <v>591</v>
      </c>
      <c r="Q277" s="54" t="s">
        <v>591</v>
      </c>
      <c r="R277" s="69">
        <v>2800000</v>
      </c>
      <c r="S277" s="69">
        <v>2800000</v>
      </c>
      <c r="T277" s="69">
        <v>2800000</v>
      </c>
      <c r="U277" s="56" t="s">
        <v>75</v>
      </c>
      <c r="V277" s="63" t="s">
        <v>233</v>
      </c>
      <c r="W277" s="76"/>
      <c r="X277" s="57" t="s">
        <v>233</v>
      </c>
      <c r="Y277" s="76"/>
      <c r="Z277" s="58"/>
      <c r="AA277" s="76"/>
      <c r="AB277" s="57" t="s">
        <v>233</v>
      </c>
      <c r="AC277" s="59">
        <v>0</v>
      </c>
      <c r="AD277" s="59" t="s">
        <v>50</v>
      </c>
      <c r="AE277" s="70">
        <v>1</v>
      </c>
      <c r="AF277" s="57" t="s">
        <v>233</v>
      </c>
      <c r="AG277" s="53" t="s">
        <v>181</v>
      </c>
      <c r="AH277" s="53" t="s">
        <v>181</v>
      </c>
      <c r="AI277" s="53" t="s">
        <v>181</v>
      </c>
      <c r="AJ277" s="53" t="s">
        <v>181</v>
      </c>
      <c r="AK277" s="59" t="s">
        <v>829</v>
      </c>
      <c r="AL277" s="59" t="s">
        <v>181</v>
      </c>
      <c r="AM277" s="38" t="s">
        <v>181</v>
      </c>
      <c r="AN277" s="38" t="s">
        <v>49</v>
      </c>
      <c r="AO277" s="107" t="s">
        <v>808</v>
      </c>
      <c r="AP277" s="38" t="s">
        <v>49</v>
      </c>
      <c r="AQ277" s="107" t="s">
        <v>806</v>
      </c>
      <c r="AR277" s="38" t="s">
        <v>49</v>
      </c>
      <c r="AS277" s="107" t="s">
        <v>807</v>
      </c>
      <c r="AT277" s="53"/>
    </row>
    <row r="278" spans="1:46" ht="180.75" thickBot="1" x14ac:dyDescent="0.25">
      <c r="A278" s="57">
        <v>300</v>
      </c>
      <c r="B278" s="56" t="s">
        <v>1004</v>
      </c>
      <c r="C278" s="56" t="s">
        <v>1004</v>
      </c>
      <c r="D278" s="56" t="s">
        <v>76</v>
      </c>
      <c r="E278" s="56" t="s">
        <v>1005</v>
      </c>
      <c r="F278" s="59">
        <v>3110299</v>
      </c>
      <c r="G278" s="56" t="s">
        <v>1006</v>
      </c>
      <c r="H278" s="14" t="s">
        <v>824</v>
      </c>
      <c r="I278" s="56" t="s">
        <v>969</v>
      </c>
      <c r="J278" s="56" t="s">
        <v>1007</v>
      </c>
      <c r="K278" s="56" t="s">
        <v>110</v>
      </c>
      <c r="L278" s="59" t="s">
        <v>89</v>
      </c>
      <c r="M278" s="59" t="s">
        <v>881</v>
      </c>
      <c r="N278" s="59"/>
      <c r="O278" s="59"/>
      <c r="P278" s="54" t="s">
        <v>591</v>
      </c>
      <c r="Q278" s="54" t="s">
        <v>591</v>
      </c>
      <c r="R278" s="69">
        <v>2800000</v>
      </c>
      <c r="S278" s="69">
        <v>2800000</v>
      </c>
      <c r="T278" s="69">
        <v>2800000</v>
      </c>
      <c r="U278" s="56" t="s">
        <v>75</v>
      </c>
      <c r="V278" s="63" t="s">
        <v>233</v>
      </c>
      <c r="W278" s="59"/>
      <c r="X278" s="57" t="s">
        <v>233</v>
      </c>
      <c r="Y278" s="59"/>
      <c r="Z278" s="70"/>
      <c r="AA278" s="59"/>
      <c r="AB278" s="57" t="s">
        <v>233</v>
      </c>
      <c r="AC278" s="59">
        <v>0</v>
      </c>
      <c r="AD278" s="59" t="s">
        <v>50</v>
      </c>
      <c r="AE278" s="70">
        <v>1</v>
      </c>
      <c r="AF278" s="57" t="s">
        <v>233</v>
      </c>
      <c r="AG278" s="53" t="s">
        <v>181</v>
      </c>
      <c r="AH278" s="53" t="s">
        <v>181</v>
      </c>
      <c r="AI278" s="53" t="s">
        <v>181</v>
      </c>
      <c r="AJ278" s="53" t="s">
        <v>181</v>
      </c>
      <c r="AK278" s="59" t="s">
        <v>829</v>
      </c>
      <c r="AL278" s="59" t="s">
        <v>181</v>
      </c>
      <c r="AM278" s="38" t="s">
        <v>181</v>
      </c>
      <c r="AN278" s="38" t="s">
        <v>49</v>
      </c>
      <c r="AO278" s="107" t="s">
        <v>808</v>
      </c>
      <c r="AP278" s="38" t="s">
        <v>49</v>
      </c>
      <c r="AQ278" s="107" t="s">
        <v>806</v>
      </c>
      <c r="AR278" s="38" t="s">
        <v>49</v>
      </c>
      <c r="AS278" s="107" t="s">
        <v>807</v>
      </c>
      <c r="AT278" s="59"/>
    </row>
    <row r="279" spans="1:46" ht="180.75" thickBot="1" x14ac:dyDescent="0.25">
      <c r="A279" s="57">
        <v>301</v>
      </c>
      <c r="B279" s="17" t="s">
        <v>1008</v>
      </c>
      <c r="C279" s="17" t="s">
        <v>1008</v>
      </c>
      <c r="D279" s="56" t="s">
        <v>76</v>
      </c>
      <c r="E279" s="56" t="s">
        <v>879</v>
      </c>
      <c r="F279" s="59">
        <v>3110299</v>
      </c>
      <c r="G279" s="56" t="s">
        <v>103</v>
      </c>
      <c r="H279" s="14" t="s">
        <v>824</v>
      </c>
      <c r="I279" s="56" t="s">
        <v>969</v>
      </c>
      <c r="J279" s="56" t="s">
        <v>1009</v>
      </c>
      <c r="K279" s="56" t="s">
        <v>110</v>
      </c>
      <c r="L279" s="59" t="s">
        <v>89</v>
      </c>
      <c r="M279" s="59" t="s">
        <v>881</v>
      </c>
      <c r="N279" s="59"/>
      <c r="O279" s="59"/>
      <c r="P279" s="54" t="s">
        <v>591</v>
      </c>
      <c r="Q279" s="54" t="s">
        <v>591</v>
      </c>
      <c r="R279" s="69">
        <v>2800000</v>
      </c>
      <c r="S279" s="69">
        <v>2800000</v>
      </c>
      <c r="T279" s="69">
        <v>2800000</v>
      </c>
      <c r="U279" s="56" t="s">
        <v>75</v>
      </c>
      <c r="V279" s="63" t="s">
        <v>233</v>
      </c>
      <c r="W279" s="59"/>
      <c r="X279" s="57" t="s">
        <v>233</v>
      </c>
      <c r="Y279" s="59"/>
      <c r="Z279" s="70"/>
      <c r="AA279" s="59"/>
      <c r="AB279" s="57" t="s">
        <v>233</v>
      </c>
      <c r="AC279" s="59">
        <v>0</v>
      </c>
      <c r="AD279" s="59" t="s">
        <v>50</v>
      </c>
      <c r="AE279" s="70">
        <v>1</v>
      </c>
      <c r="AF279" s="57" t="s">
        <v>233</v>
      </c>
      <c r="AG279" s="53" t="s">
        <v>181</v>
      </c>
      <c r="AH279" s="53" t="s">
        <v>181</v>
      </c>
      <c r="AI279" s="53" t="s">
        <v>181</v>
      </c>
      <c r="AJ279" s="53" t="s">
        <v>181</v>
      </c>
      <c r="AK279" s="59" t="s">
        <v>829</v>
      </c>
      <c r="AL279" s="59" t="s">
        <v>181</v>
      </c>
      <c r="AM279" s="38" t="s">
        <v>181</v>
      </c>
      <c r="AN279" s="38" t="s">
        <v>49</v>
      </c>
      <c r="AO279" s="107" t="s">
        <v>808</v>
      </c>
      <c r="AP279" s="38" t="s">
        <v>49</v>
      </c>
      <c r="AQ279" s="107" t="s">
        <v>806</v>
      </c>
      <c r="AR279" s="38" t="s">
        <v>49</v>
      </c>
      <c r="AS279" s="107" t="s">
        <v>807</v>
      </c>
      <c r="AT279" s="59"/>
    </row>
    <row r="280" spans="1:46" ht="180.75" thickBot="1" x14ac:dyDescent="0.25">
      <c r="A280" s="57">
        <v>302</v>
      </c>
      <c r="B280" s="56" t="s">
        <v>1010</v>
      </c>
      <c r="C280" s="56" t="s">
        <v>1010</v>
      </c>
      <c r="D280" s="56" t="s">
        <v>76</v>
      </c>
      <c r="E280" s="56" t="s">
        <v>88</v>
      </c>
      <c r="F280" s="59">
        <v>3110299</v>
      </c>
      <c r="G280" s="56" t="s">
        <v>103</v>
      </c>
      <c r="H280" s="14" t="s">
        <v>824</v>
      </c>
      <c r="I280" s="56" t="s">
        <v>969</v>
      </c>
      <c r="J280" s="56" t="s">
        <v>1011</v>
      </c>
      <c r="K280" s="56" t="s">
        <v>110</v>
      </c>
      <c r="L280" s="59" t="s">
        <v>89</v>
      </c>
      <c r="M280" s="59" t="s">
        <v>881</v>
      </c>
      <c r="N280" s="59"/>
      <c r="O280" s="59"/>
      <c r="P280" s="54" t="s">
        <v>591</v>
      </c>
      <c r="Q280" s="54" t="s">
        <v>591</v>
      </c>
      <c r="R280" s="69">
        <v>2800000</v>
      </c>
      <c r="S280" s="69">
        <v>2800000</v>
      </c>
      <c r="T280" s="69">
        <v>2800000</v>
      </c>
      <c r="U280" s="56" t="s">
        <v>75</v>
      </c>
      <c r="V280" s="63" t="s">
        <v>233</v>
      </c>
      <c r="W280" s="69">
        <v>2800000</v>
      </c>
      <c r="X280" s="57" t="s">
        <v>233</v>
      </c>
      <c r="Y280" s="69">
        <v>2800000</v>
      </c>
      <c r="Z280" s="70">
        <v>1</v>
      </c>
      <c r="AA280" s="69">
        <v>2800000</v>
      </c>
      <c r="AB280" s="57" t="s">
        <v>233</v>
      </c>
      <c r="AC280" s="59">
        <v>0</v>
      </c>
      <c r="AD280" s="59" t="s">
        <v>50</v>
      </c>
      <c r="AE280" s="70">
        <v>1</v>
      </c>
      <c r="AF280" s="57" t="s">
        <v>233</v>
      </c>
      <c r="AG280" s="53" t="s">
        <v>181</v>
      </c>
      <c r="AH280" s="53" t="s">
        <v>181</v>
      </c>
      <c r="AI280" s="53" t="s">
        <v>181</v>
      </c>
      <c r="AJ280" s="53" t="s">
        <v>181</v>
      </c>
      <c r="AK280" s="59" t="s">
        <v>829</v>
      </c>
      <c r="AL280" s="59" t="s">
        <v>181</v>
      </c>
      <c r="AM280" s="38" t="s">
        <v>181</v>
      </c>
      <c r="AN280" s="38" t="s">
        <v>49</v>
      </c>
      <c r="AO280" s="107" t="s">
        <v>808</v>
      </c>
      <c r="AP280" s="38" t="s">
        <v>49</v>
      </c>
      <c r="AQ280" s="107" t="s">
        <v>806</v>
      </c>
      <c r="AR280" s="38" t="s">
        <v>49</v>
      </c>
      <c r="AS280" s="107" t="s">
        <v>807</v>
      </c>
      <c r="AT280" s="59"/>
    </row>
    <row r="281" spans="1:46" ht="180.75" thickBot="1" x14ac:dyDescent="0.25">
      <c r="A281" s="57">
        <v>303</v>
      </c>
      <c r="B281" s="56" t="s">
        <v>1012</v>
      </c>
      <c r="C281" s="56" t="s">
        <v>1013</v>
      </c>
      <c r="D281" s="56" t="s">
        <v>76</v>
      </c>
      <c r="E281" s="56" t="s">
        <v>88</v>
      </c>
      <c r="F281" s="59">
        <v>3110299</v>
      </c>
      <c r="G281" s="56" t="s">
        <v>103</v>
      </c>
      <c r="H281" s="14" t="s">
        <v>824</v>
      </c>
      <c r="I281" s="56" t="s">
        <v>969</v>
      </c>
      <c r="J281" s="56" t="s">
        <v>1014</v>
      </c>
      <c r="K281" s="56" t="s">
        <v>110</v>
      </c>
      <c r="L281" s="59" t="s">
        <v>89</v>
      </c>
      <c r="M281" s="59" t="s">
        <v>881</v>
      </c>
      <c r="N281" s="59"/>
      <c r="O281" s="59"/>
      <c r="P281" s="54" t="s">
        <v>591</v>
      </c>
      <c r="Q281" s="54" t="s">
        <v>591</v>
      </c>
      <c r="R281" s="69">
        <v>2800000</v>
      </c>
      <c r="S281" s="69">
        <v>2800000</v>
      </c>
      <c r="T281" s="69">
        <v>2800000</v>
      </c>
      <c r="U281" s="56" t="s">
        <v>75</v>
      </c>
      <c r="V281" s="63" t="s">
        <v>233</v>
      </c>
      <c r="W281" s="69">
        <v>2800000</v>
      </c>
      <c r="X281" s="57" t="s">
        <v>233</v>
      </c>
      <c r="Y281" s="69">
        <v>2800000</v>
      </c>
      <c r="Z281" s="70">
        <v>1</v>
      </c>
      <c r="AA281" s="69">
        <v>2800000</v>
      </c>
      <c r="AB281" s="57" t="s">
        <v>233</v>
      </c>
      <c r="AC281" s="59">
        <v>0</v>
      </c>
      <c r="AD281" s="59" t="s">
        <v>50</v>
      </c>
      <c r="AE281" s="70">
        <v>1</v>
      </c>
      <c r="AF281" s="57" t="s">
        <v>233</v>
      </c>
      <c r="AG281" s="53" t="s">
        <v>181</v>
      </c>
      <c r="AH281" s="53" t="s">
        <v>181</v>
      </c>
      <c r="AI281" s="53" t="s">
        <v>181</v>
      </c>
      <c r="AJ281" s="53" t="s">
        <v>181</v>
      </c>
      <c r="AK281" s="59" t="s">
        <v>829</v>
      </c>
      <c r="AL281" s="59" t="s">
        <v>181</v>
      </c>
      <c r="AM281" s="38" t="s">
        <v>181</v>
      </c>
      <c r="AN281" s="38" t="s">
        <v>49</v>
      </c>
      <c r="AO281" s="107" t="s">
        <v>808</v>
      </c>
      <c r="AP281" s="38" t="s">
        <v>49</v>
      </c>
      <c r="AQ281" s="107" t="s">
        <v>806</v>
      </c>
      <c r="AR281" s="38" t="s">
        <v>49</v>
      </c>
      <c r="AS281" s="107" t="s">
        <v>807</v>
      </c>
      <c r="AT281" s="59"/>
    </row>
    <row r="282" spans="1:46" ht="180.75" thickBot="1" x14ac:dyDescent="0.25">
      <c r="A282" s="57">
        <v>304</v>
      </c>
      <c r="B282" s="56" t="s">
        <v>1015</v>
      </c>
      <c r="C282" s="56" t="s">
        <v>1016</v>
      </c>
      <c r="D282" s="56" t="s">
        <v>76</v>
      </c>
      <c r="E282" s="56" t="s">
        <v>892</v>
      </c>
      <c r="F282" s="59">
        <v>3110299</v>
      </c>
      <c r="G282" s="56" t="s">
        <v>103</v>
      </c>
      <c r="H282" s="14" t="s">
        <v>824</v>
      </c>
      <c r="I282" s="56" t="s">
        <v>964</v>
      </c>
      <c r="J282" s="56" t="s">
        <v>1017</v>
      </c>
      <c r="K282" s="56" t="s">
        <v>110</v>
      </c>
      <c r="L282" s="59" t="s">
        <v>89</v>
      </c>
      <c r="M282" s="59" t="s">
        <v>881</v>
      </c>
      <c r="N282" s="59" t="s">
        <v>251</v>
      </c>
      <c r="O282" s="59" t="s">
        <v>251</v>
      </c>
      <c r="P282" s="59" t="s">
        <v>251</v>
      </c>
      <c r="Q282" s="59" t="s">
        <v>1018</v>
      </c>
      <c r="R282" s="69">
        <v>3440050</v>
      </c>
      <c r="S282" s="69">
        <v>3440050</v>
      </c>
      <c r="T282" s="69">
        <v>3440050</v>
      </c>
      <c r="U282" s="56" t="s">
        <v>75</v>
      </c>
      <c r="V282" s="63" t="s">
        <v>233</v>
      </c>
      <c r="W282" s="69">
        <v>3440050</v>
      </c>
      <c r="X282" s="57" t="s">
        <v>233</v>
      </c>
      <c r="Y282" s="69">
        <v>3440050</v>
      </c>
      <c r="Z282" s="70">
        <v>1</v>
      </c>
      <c r="AA282" s="69">
        <v>3440050</v>
      </c>
      <c r="AB282" s="57" t="s">
        <v>233</v>
      </c>
      <c r="AC282" s="59">
        <v>0</v>
      </c>
      <c r="AD282" s="59" t="s">
        <v>50</v>
      </c>
      <c r="AE282" s="70">
        <v>1</v>
      </c>
      <c r="AF282" s="57" t="s">
        <v>233</v>
      </c>
      <c r="AG282" s="53" t="s">
        <v>181</v>
      </c>
      <c r="AH282" s="53" t="s">
        <v>181</v>
      </c>
      <c r="AI282" s="53" t="s">
        <v>181</v>
      </c>
      <c r="AJ282" s="53" t="s">
        <v>181</v>
      </c>
      <c r="AK282" s="59" t="s">
        <v>829</v>
      </c>
      <c r="AL282" s="59" t="s">
        <v>181</v>
      </c>
      <c r="AM282" s="38" t="s">
        <v>181</v>
      </c>
      <c r="AN282" s="38" t="s">
        <v>49</v>
      </c>
      <c r="AO282" s="107" t="s">
        <v>808</v>
      </c>
      <c r="AP282" s="38" t="s">
        <v>49</v>
      </c>
      <c r="AQ282" s="107" t="s">
        <v>806</v>
      </c>
      <c r="AR282" s="38" t="s">
        <v>49</v>
      </c>
      <c r="AS282" s="107" t="s">
        <v>807</v>
      </c>
      <c r="AT282" s="59"/>
    </row>
    <row r="283" spans="1:46" ht="180.75" thickBot="1" x14ac:dyDescent="0.25">
      <c r="A283" s="57">
        <v>305</v>
      </c>
      <c r="B283" s="56" t="s">
        <v>1019</v>
      </c>
      <c r="C283" s="56" t="s">
        <v>1019</v>
      </c>
      <c r="D283" s="56" t="s">
        <v>76</v>
      </c>
      <c r="E283" s="56" t="s">
        <v>892</v>
      </c>
      <c r="F283" s="59">
        <v>3110299</v>
      </c>
      <c r="G283" s="56" t="s">
        <v>103</v>
      </c>
      <c r="H283" s="14" t="s">
        <v>824</v>
      </c>
      <c r="I283" s="56" t="s">
        <v>964</v>
      </c>
      <c r="J283" s="56" t="s">
        <v>1020</v>
      </c>
      <c r="K283" s="56" t="s">
        <v>110</v>
      </c>
      <c r="L283" s="59" t="s">
        <v>89</v>
      </c>
      <c r="M283" s="59" t="s">
        <v>881</v>
      </c>
      <c r="N283" s="59"/>
      <c r="O283" s="59"/>
      <c r="P283" s="59"/>
      <c r="Q283" s="59"/>
      <c r="R283" s="69">
        <v>2981686.04</v>
      </c>
      <c r="S283" s="69">
        <v>2981686.04</v>
      </c>
      <c r="T283" s="69">
        <v>2981686.04</v>
      </c>
      <c r="U283" s="56" t="s">
        <v>75</v>
      </c>
      <c r="V283" s="63" t="s">
        <v>233</v>
      </c>
      <c r="W283" s="69">
        <v>2981686.04</v>
      </c>
      <c r="X283" s="57" t="s">
        <v>233</v>
      </c>
      <c r="Y283" s="69">
        <v>2981686.04</v>
      </c>
      <c r="Z283" s="70">
        <v>1</v>
      </c>
      <c r="AA283" s="69">
        <v>2981686.04</v>
      </c>
      <c r="AB283" s="57" t="s">
        <v>233</v>
      </c>
      <c r="AC283" s="59">
        <v>0</v>
      </c>
      <c r="AD283" s="59" t="s">
        <v>50</v>
      </c>
      <c r="AE283" s="70">
        <v>1</v>
      </c>
      <c r="AF283" s="57" t="s">
        <v>233</v>
      </c>
      <c r="AG283" s="53" t="s">
        <v>181</v>
      </c>
      <c r="AH283" s="53" t="s">
        <v>181</v>
      </c>
      <c r="AI283" s="53" t="s">
        <v>181</v>
      </c>
      <c r="AJ283" s="53" t="s">
        <v>181</v>
      </c>
      <c r="AK283" s="59" t="s">
        <v>829</v>
      </c>
      <c r="AL283" s="59" t="s">
        <v>181</v>
      </c>
      <c r="AM283" s="38" t="s">
        <v>181</v>
      </c>
      <c r="AN283" s="38" t="s">
        <v>49</v>
      </c>
      <c r="AO283" s="107" t="s">
        <v>808</v>
      </c>
      <c r="AP283" s="38" t="s">
        <v>49</v>
      </c>
      <c r="AQ283" s="107" t="s">
        <v>806</v>
      </c>
      <c r="AR283" s="38" t="s">
        <v>49</v>
      </c>
      <c r="AS283" s="107" t="s">
        <v>807</v>
      </c>
      <c r="AT283" s="59"/>
    </row>
    <row r="284" spans="1:46" ht="180.75" thickBot="1" x14ac:dyDescent="0.25">
      <c r="A284" s="57">
        <v>306</v>
      </c>
      <c r="B284" s="56" t="s">
        <v>1021</v>
      </c>
      <c r="C284" s="56" t="s">
        <v>1022</v>
      </c>
      <c r="D284" s="56" t="s">
        <v>525</v>
      </c>
      <c r="E284" s="56" t="s">
        <v>77</v>
      </c>
      <c r="F284" s="59">
        <v>3110299</v>
      </c>
      <c r="G284" s="56" t="s">
        <v>103</v>
      </c>
      <c r="H284" s="14" t="s">
        <v>824</v>
      </c>
      <c r="I284" s="56" t="s">
        <v>964</v>
      </c>
      <c r="J284" s="56" t="s">
        <v>1023</v>
      </c>
      <c r="K284" s="56" t="s">
        <v>110</v>
      </c>
      <c r="L284" s="59" t="s">
        <v>89</v>
      </c>
      <c r="M284" s="59" t="s">
        <v>881</v>
      </c>
      <c r="N284" s="59"/>
      <c r="O284" s="59"/>
      <c r="P284" s="59"/>
      <c r="Q284" s="59"/>
      <c r="R284" s="69">
        <v>898923</v>
      </c>
      <c r="S284" s="69">
        <v>898923</v>
      </c>
      <c r="T284" s="69">
        <v>898923</v>
      </c>
      <c r="U284" s="56" t="s">
        <v>75</v>
      </c>
      <c r="V284" s="63" t="s">
        <v>233</v>
      </c>
      <c r="W284" s="69">
        <v>898923</v>
      </c>
      <c r="X284" s="57" t="s">
        <v>233</v>
      </c>
      <c r="Y284" s="69">
        <v>898923</v>
      </c>
      <c r="Z284" s="70">
        <v>1</v>
      </c>
      <c r="AA284" s="69">
        <v>898923</v>
      </c>
      <c r="AB284" s="57" t="s">
        <v>233</v>
      </c>
      <c r="AC284" s="59">
        <v>0</v>
      </c>
      <c r="AD284" s="59" t="s">
        <v>50</v>
      </c>
      <c r="AE284" s="70">
        <v>1</v>
      </c>
      <c r="AF284" s="57" t="s">
        <v>233</v>
      </c>
      <c r="AG284" s="53" t="s">
        <v>181</v>
      </c>
      <c r="AH284" s="53" t="s">
        <v>181</v>
      </c>
      <c r="AI284" s="53" t="s">
        <v>181</v>
      </c>
      <c r="AJ284" s="53" t="s">
        <v>181</v>
      </c>
      <c r="AK284" s="59" t="s">
        <v>829</v>
      </c>
      <c r="AL284" s="59" t="s">
        <v>181</v>
      </c>
      <c r="AM284" s="38" t="s">
        <v>181</v>
      </c>
      <c r="AN284" s="38" t="s">
        <v>49</v>
      </c>
      <c r="AO284" s="107" t="s">
        <v>808</v>
      </c>
      <c r="AP284" s="38" t="s">
        <v>49</v>
      </c>
      <c r="AQ284" s="107" t="s">
        <v>806</v>
      </c>
      <c r="AR284" s="38" t="s">
        <v>49</v>
      </c>
      <c r="AS284" s="107" t="s">
        <v>807</v>
      </c>
      <c r="AT284" s="59"/>
    </row>
    <row r="285" spans="1:46" ht="180.75" thickBot="1" x14ac:dyDescent="0.25">
      <c r="A285" s="57">
        <v>307</v>
      </c>
      <c r="B285" s="56" t="s">
        <v>1021</v>
      </c>
      <c r="C285" s="56" t="s">
        <v>1022</v>
      </c>
      <c r="D285" s="56" t="s">
        <v>525</v>
      </c>
      <c r="E285" s="56" t="s">
        <v>77</v>
      </c>
      <c r="F285" s="56">
        <v>3110299</v>
      </c>
      <c r="G285" s="56" t="s">
        <v>103</v>
      </c>
      <c r="H285" s="14" t="s">
        <v>824</v>
      </c>
      <c r="I285" s="56" t="s">
        <v>964</v>
      </c>
      <c r="J285" s="56" t="s">
        <v>1023</v>
      </c>
      <c r="K285" s="56" t="s">
        <v>110</v>
      </c>
      <c r="L285" s="59" t="s">
        <v>111</v>
      </c>
      <c r="M285" s="59" t="s">
        <v>881</v>
      </c>
      <c r="N285" s="59" t="s">
        <v>251</v>
      </c>
      <c r="O285" s="59" t="s">
        <v>251</v>
      </c>
      <c r="P285" s="59" t="s">
        <v>251</v>
      </c>
      <c r="Q285" s="59" t="s">
        <v>1024</v>
      </c>
      <c r="R285" s="61">
        <v>7239529.5999999996</v>
      </c>
      <c r="S285" s="61">
        <v>7239529.5999999996</v>
      </c>
      <c r="T285" s="61">
        <v>7239529.5999999996</v>
      </c>
      <c r="U285" s="56" t="s">
        <v>75</v>
      </c>
      <c r="V285" s="63" t="s">
        <v>233</v>
      </c>
      <c r="W285" s="61">
        <v>7239529.5999999996</v>
      </c>
      <c r="X285" s="57" t="s">
        <v>233</v>
      </c>
      <c r="Y285" s="61">
        <v>7239529.5999999996</v>
      </c>
      <c r="Z285" s="70">
        <v>1</v>
      </c>
      <c r="AA285" s="61">
        <v>7239529.5999999996</v>
      </c>
      <c r="AB285" s="57" t="s">
        <v>233</v>
      </c>
      <c r="AC285" s="59">
        <v>0</v>
      </c>
      <c r="AD285" s="59" t="s">
        <v>50</v>
      </c>
      <c r="AE285" s="59">
        <v>1</v>
      </c>
      <c r="AF285" s="57" t="s">
        <v>233</v>
      </c>
      <c r="AG285" s="53" t="s">
        <v>181</v>
      </c>
      <c r="AH285" s="53" t="s">
        <v>181</v>
      </c>
      <c r="AI285" s="53" t="s">
        <v>181</v>
      </c>
      <c r="AJ285" s="53" t="s">
        <v>181</v>
      </c>
      <c r="AK285" s="59" t="s">
        <v>829</v>
      </c>
      <c r="AL285" s="59" t="s">
        <v>181</v>
      </c>
      <c r="AM285" s="38" t="s">
        <v>181</v>
      </c>
      <c r="AN285" s="38" t="s">
        <v>49</v>
      </c>
      <c r="AO285" s="107" t="s">
        <v>808</v>
      </c>
      <c r="AP285" s="38" t="s">
        <v>49</v>
      </c>
      <c r="AQ285" s="107" t="s">
        <v>806</v>
      </c>
      <c r="AR285" s="38" t="s">
        <v>49</v>
      </c>
      <c r="AS285" s="107" t="s">
        <v>807</v>
      </c>
      <c r="AT285" s="59"/>
    </row>
    <row r="286" spans="1:46" ht="180.75" thickBot="1" x14ac:dyDescent="0.25">
      <c r="A286" s="57">
        <v>308</v>
      </c>
      <c r="B286" s="56" t="s">
        <v>1025</v>
      </c>
      <c r="C286" s="56" t="s">
        <v>1026</v>
      </c>
      <c r="D286" s="56" t="s">
        <v>1027</v>
      </c>
      <c r="E286" s="10" t="s">
        <v>99</v>
      </c>
      <c r="F286" s="56">
        <v>3110299</v>
      </c>
      <c r="G286" s="56" t="s">
        <v>103</v>
      </c>
      <c r="H286" s="14" t="s">
        <v>824</v>
      </c>
      <c r="I286" s="56" t="s">
        <v>964</v>
      </c>
      <c r="J286" s="56" t="s">
        <v>1028</v>
      </c>
      <c r="K286" s="56" t="s">
        <v>1025</v>
      </c>
      <c r="L286" s="56" t="s">
        <v>111</v>
      </c>
      <c r="M286" s="56" t="s">
        <v>881</v>
      </c>
      <c r="N286" s="56" t="s">
        <v>251</v>
      </c>
      <c r="O286" s="56" t="s">
        <v>251</v>
      </c>
      <c r="P286" s="56" t="s">
        <v>251</v>
      </c>
      <c r="Q286" s="56" t="s">
        <v>1024</v>
      </c>
      <c r="R286" s="77">
        <v>7239529.5999999996</v>
      </c>
      <c r="S286" s="77">
        <v>7239529.5999999996</v>
      </c>
      <c r="T286" s="77">
        <v>7239529.5999999996</v>
      </c>
      <c r="U286" s="56" t="s">
        <v>75</v>
      </c>
      <c r="V286" s="63" t="s">
        <v>233</v>
      </c>
      <c r="W286" s="77">
        <f>S286</f>
        <v>7239529.5999999996</v>
      </c>
      <c r="X286" s="57" t="s">
        <v>233</v>
      </c>
      <c r="Y286" s="77">
        <f>W286</f>
        <v>7239529.5999999996</v>
      </c>
      <c r="Z286" s="70">
        <v>1</v>
      </c>
      <c r="AA286" s="77">
        <f>Y286</f>
        <v>7239529.5999999996</v>
      </c>
      <c r="AB286" s="57" t="s">
        <v>233</v>
      </c>
      <c r="AC286" s="59">
        <v>0</v>
      </c>
      <c r="AD286" s="56" t="s">
        <v>50</v>
      </c>
      <c r="AE286" s="56">
        <v>1</v>
      </c>
      <c r="AF286" s="57" t="s">
        <v>233</v>
      </c>
      <c r="AG286" s="53" t="s">
        <v>181</v>
      </c>
      <c r="AH286" s="53" t="s">
        <v>181</v>
      </c>
      <c r="AI286" s="53" t="s">
        <v>181</v>
      </c>
      <c r="AJ286" s="53" t="s">
        <v>181</v>
      </c>
      <c r="AK286" s="59" t="s">
        <v>829</v>
      </c>
      <c r="AL286" s="59" t="s">
        <v>181</v>
      </c>
      <c r="AM286" s="38" t="s">
        <v>181</v>
      </c>
      <c r="AN286" s="38" t="s">
        <v>49</v>
      </c>
      <c r="AO286" s="107" t="s">
        <v>808</v>
      </c>
      <c r="AP286" s="38" t="s">
        <v>49</v>
      </c>
      <c r="AQ286" s="107" t="s">
        <v>806</v>
      </c>
      <c r="AR286" s="38" t="s">
        <v>49</v>
      </c>
      <c r="AS286" s="107" t="s">
        <v>807</v>
      </c>
      <c r="AT286" s="56"/>
    </row>
    <row r="287" spans="1:46" ht="180.75" thickBot="1" x14ac:dyDescent="0.25">
      <c r="A287" s="57">
        <v>309</v>
      </c>
      <c r="B287" s="56" t="s">
        <v>1029</v>
      </c>
      <c r="C287" s="56" t="s">
        <v>1029</v>
      </c>
      <c r="D287" s="59" t="s">
        <v>1030</v>
      </c>
      <c r="E287" s="10" t="s">
        <v>1031</v>
      </c>
      <c r="F287" s="59"/>
      <c r="G287" s="56" t="s">
        <v>103</v>
      </c>
      <c r="H287" s="14" t="s">
        <v>824</v>
      </c>
      <c r="I287" s="59" t="s">
        <v>964</v>
      </c>
      <c r="J287" s="56" t="s">
        <v>1028</v>
      </c>
      <c r="K287" s="59" t="s">
        <v>811</v>
      </c>
      <c r="L287" s="59" t="s">
        <v>419</v>
      </c>
      <c r="M287" s="56" t="s">
        <v>419</v>
      </c>
      <c r="N287" s="56" t="s">
        <v>251</v>
      </c>
      <c r="O287" s="56" t="s">
        <v>251</v>
      </c>
      <c r="P287" s="56" t="s">
        <v>251</v>
      </c>
      <c r="Q287" s="56" t="s">
        <v>1024</v>
      </c>
      <c r="R287" s="77">
        <v>999908.4</v>
      </c>
      <c r="S287" s="77">
        <v>999908.4</v>
      </c>
      <c r="T287" s="77">
        <v>999908.4</v>
      </c>
      <c r="U287" s="56" t="s">
        <v>75</v>
      </c>
      <c r="V287" s="63" t="s">
        <v>233</v>
      </c>
      <c r="W287" s="77">
        <v>999908.4</v>
      </c>
      <c r="X287" s="57" t="s">
        <v>233</v>
      </c>
      <c r="Y287" s="77">
        <v>999908.4</v>
      </c>
      <c r="Z287" s="78">
        <v>1</v>
      </c>
      <c r="AA287" s="77">
        <v>999908.4</v>
      </c>
      <c r="AB287" s="57" t="s">
        <v>233</v>
      </c>
      <c r="AC287" s="59">
        <v>0</v>
      </c>
      <c r="AD287" s="56" t="s">
        <v>50</v>
      </c>
      <c r="AE287" s="56">
        <v>1</v>
      </c>
      <c r="AF287" s="57" t="s">
        <v>233</v>
      </c>
      <c r="AG287" s="53" t="s">
        <v>181</v>
      </c>
      <c r="AH287" s="53" t="s">
        <v>181</v>
      </c>
      <c r="AI287" s="53" t="s">
        <v>181</v>
      </c>
      <c r="AJ287" s="53" t="s">
        <v>181</v>
      </c>
      <c r="AK287" s="59" t="s">
        <v>829</v>
      </c>
      <c r="AL287" s="59" t="s">
        <v>181</v>
      </c>
      <c r="AM287" s="38" t="s">
        <v>181</v>
      </c>
      <c r="AN287" s="38" t="s">
        <v>49</v>
      </c>
      <c r="AO287" s="107" t="s">
        <v>808</v>
      </c>
      <c r="AP287" s="38" t="s">
        <v>49</v>
      </c>
      <c r="AQ287" s="107" t="s">
        <v>806</v>
      </c>
      <c r="AR287" s="38" t="s">
        <v>49</v>
      </c>
      <c r="AS287" s="107" t="s">
        <v>807</v>
      </c>
      <c r="AT287" s="59"/>
    </row>
    <row r="288" spans="1:46" ht="180.75" thickBot="1" x14ac:dyDescent="0.25">
      <c r="A288" s="57">
        <v>310</v>
      </c>
      <c r="B288" s="56" t="s">
        <v>1032</v>
      </c>
      <c r="C288" s="56" t="s">
        <v>1033</v>
      </c>
      <c r="D288" s="56" t="s">
        <v>76</v>
      </c>
      <c r="E288" s="56" t="s">
        <v>88</v>
      </c>
      <c r="F288" s="59">
        <v>3110299</v>
      </c>
      <c r="G288" s="56" t="s">
        <v>103</v>
      </c>
      <c r="H288" s="14" t="s">
        <v>824</v>
      </c>
      <c r="I288" s="59" t="s">
        <v>964</v>
      </c>
      <c r="J288" s="56" t="s">
        <v>1034</v>
      </c>
      <c r="K288" s="56" t="s">
        <v>110</v>
      </c>
      <c r="L288" s="59" t="s">
        <v>811</v>
      </c>
      <c r="M288" s="59" t="s">
        <v>811</v>
      </c>
      <c r="N288" s="56" t="s">
        <v>251</v>
      </c>
      <c r="O288" s="56" t="s">
        <v>251</v>
      </c>
      <c r="P288" s="56" t="s">
        <v>251</v>
      </c>
      <c r="Q288" s="56" t="s">
        <v>1024</v>
      </c>
      <c r="R288" s="77">
        <v>999908.4</v>
      </c>
      <c r="S288" s="77">
        <v>999908.4</v>
      </c>
      <c r="T288" s="77">
        <v>999908.4</v>
      </c>
      <c r="U288" s="56" t="s">
        <v>75</v>
      </c>
      <c r="V288" s="63" t="s">
        <v>233</v>
      </c>
      <c r="W288" s="77">
        <v>999908.4</v>
      </c>
      <c r="X288" s="57" t="s">
        <v>233</v>
      </c>
      <c r="Y288" s="77">
        <v>999908.4</v>
      </c>
      <c r="Z288" s="78">
        <v>1</v>
      </c>
      <c r="AA288" s="77">
        <v>999908.4</v>
      </c>
      <c r="AB288" s="57" t="s">
        <v>233</v>
      </c>
      <c r="AC288" s="59">
        <v>0</v>
      </c>
      <c r="AD288" s="56" t="s">
        <v>50</v>
      </c>
      <c r="AE288" s="59"/>
      <c r="AF288" s="57" t="s">
        <v>233</v>
      </c>
      <c r="AG288" s="53" t="s">
        <v>181</v>
      </c>
      <c r="AH288" s="53" t="s">
        <v>181</v>
      </c>
      <c r="AI288" s="53" t="s">
        <v>181</v>
      </c>
      <c r="AJ288" s="53" t="s">
        <v>181</v>
      </c>
      <c r="AK288" s="59" t="s">
        <v>829</v>
      </c>
      <c r="AL288" s="59" t="s">
        <v>181</v>
      </c>
      <c r="AM288" s="38" t="s">
        <v>181</v>
      </c>
      <c r="AN288" s="38" t="s">
        <v>49</v>
      </c>
      <c r="AO288" s="107" t="s">
        <v>808</v>
      </c>
      <c r="AP288" s="38" t="s">
        <v>49</v>
      </c>
      <c r="AQ288" s="107" t="s">
        <v>806</v>
      </c>
      <c r="AR288" s="38" t="s">
        <v>49</v>
      </c>
      <c r="AS288" s="107" t="s">
        <v>807</v>
      </c>
      <c r="AT288" s="59"/>
    </row>
    <row r="289" spans="1:46" ht="180.75" thickBot="1" x14ac:dyDescent="0.25">
      <c r="A289" s="156">
        <v>311</v>
      </c>
      <c r="B289" s="56" t="s">
        <v>1035</v>
      </c>
      <c r="C289" s="56" t="s">
        <v>1035</v>
      </c>
      <c r="D289" s="56" t="s">
        <v>76</v>
      </c>
      <c r="E289" s="56" t="s">
        <v>88</v>
      </c>
      <c r="F289" s="56">
        <v>3110299</v>
      </c>
      <c r="G289" s="56" t="s">
        <v>103</v>
      </c>
      <c r="H289" s="56" t="s">
        <v>824</v>
      </c>
      <c r="I289" s="56" t="s">
        <v>964</v>
      </c>
      <c r="J289" s="56" t="s">
        <v>1036</v>
      </c>
      <c r="K289" s="56" t="s">
        <v>110</v>
      </c>
      <c r="L289" s="59" t="s">
        <v>89</v>
      </c>
      <c r="M289" s="59" t="s">
        <v>881</v>
      </c>
      <c r="N289" s="59" t="s">
        <v>235</v>
      </c>
      <c r="O289" s="59" t="s">
        <v>235</v>
      </c>
      <c r="P289" s="59" t="s">
        <v>235</v>
      </c>
      <c r="Q289" s="59" t="s">
        <v>1037</v>
      </c>
      <c r="R289" s="61">
        <v>3146200</v>
      </c>
      <c r="S289" s="61">
        <v>3146200</v>
      </c>
      <c r="T289" s="61">
        <v>3146200</v>
      </c>
      <c r="U289" s="59" t="s">
        <v>75</v>
      </c>
      <c r="V289" s="59"/>
      <c r="W289" s="61">
        <v>3146200</v>
      </c>
      <c r="X289" s="59">
        <v>0</v>
      </c>
      <c r="Y289" s="61">
        <v>3146200</v>
      </c>
      <c r="Z289" s="70">
        <v>1</v>
      </c>
      <c r="AA289" s="61">
        <v>3146200</v>
      </c>
      <c r="AB289" s="59"/>
      <c r="AC289" s="59">
        <v>0</v>
      </c>
      <c r="AD289" s="59" t="s">
        <v>50</v>
      </c>
      <c r="AE289" s="59">
        <v>1</v>
      </c>
      <c r="AF289" s="57" t="s">
        <v>233</v>
      </c>
      <c r="AG289" s="53" t="s">
        <v>181</v>
      </c>
      <c r="AH289" s="53" t="s">
        <v>181</v>
      </c>
      <c r="AI289" s="53" t="s">
        <v>181</v>
      </c>
      <c r="AJ289" s="53" t="s">
        <v>181</v>
      </c>
      <c r="AK289" s="59" t="s">
        <v>829</v>
      </c>
      <c r="AL289" s="59" t="s">
        <v>181</v>
      </c>
      <c r="AM289" s="38" t="s">
        <v>181</v>
      </c>
      <c r="AN289" s="38" t="s">
        <v>49</v>
      </c>
      <c r="AO289" s="107" t="s">
        <v>808</v>
      </c>
      <c r="AP289" s="38" t="s">
        <v>49</v>
      </c>
      <c r="AQ289" s="107" t="s">
        <v>806</v>
      </c>
      <c r="AR289" s="38" t="s">
        <v>49</v>
      </c>
      <c r="AS289" s="107" t="s">
        <v>807</v>
      </c>
      <c r="AT289" s="59"/>
    </row>
    <row r="290" spans="1:46" ht="180.75" thickBot="1" x14ac:dyDescent="0.25">
      <c r="A290" s="156">
        <v>312</v>
      </c>
      <c r="B290" s="82" t="s">
        <v>1038</v>
      </c>
      <c r="C290" s="82" t="s">
        <v>1039</v>
      </c>
      <c r="D290" s="82" t="s">
        <v>1040</v>
      </c>
      <c r="E290" s="82" t="s">
        <v>1041</v>
      </c>
      <c r="F290" s="82">
        <v>3213</v>
      </c>
      <c r="G290" s="82" t="s">
        <v>1042</v>
      </c>
      <c r="H290" s="82" t="s">
        <v>1043</v>
      </c>
      <c r="I290" s="82" t="s">
        <v>1044</v>
      </c>
      <c r="J290" s="82" t="s">
        <v>1045</v>
      </c>
      <c r="K290" s="82" t="s">
        <v>1046</v>
      </c>
      <c r="L290" s="82" t="s">
        <v>1046</v>
      </c>
      <c r="M290" s="82" t="s">
        <v>1046</v>
      </c>
      <c r="N290" s="82" t="s">
        <v>1047</v>
      </c>
      <c r="O290" s="82" t="s">
        <v>1047</v>
      </c>
      <c r="P290" s="83">
        <v>41916</v>
      </c>
      <c r="Q290" s="83">
        <v>41916</v>
      </c>
      <c r="R290" s="157">
        <v>5000000</v>
      </c>
      <c r="S290" s="157">
        <v>5000000</v>
      </c>
      <c r="T290" s="157">
        <v>5000000</v>
      </c>
      <c r="U290" s="82" t="s">
        <v>75</v>
      </c>
      <c r="V290" s="82" t="s">
        <v>587</v>
      </c>
      <c r="W290" s="157">
        <v>50000000</v>
      </c>
      <c r="X290" s="82" t="s">
        <v>587</v>
      </c>
      <c r="Y290" s="158">
        <v>4996932</v>
      </c>
      <c r="Z290" s="159">
        <v>1</v>
      </c>
      <c r="AA290" s="160">
        <v>4996932</v>
      </c>
      <c r="AB290" s="82" t="s">
        <v>587</v>
      </c>
      <c r="AC290" s="82" t="s">
        <v>587</v>
      </c>
      <c r="AD290" s="79" t="s">
        <v>50</v>
      </c>
      <c r="AE290" s="159">
        <v>1</v>
      </c>
      <c r="AF290" s="82" t="s">
        <v>587</v>
      </c>
      <c r="AG290" s="82" t="s">
        <v>587</v>
      </c>
      <c r="AH290" s="82" t="s">
        <v>587</v>
      </c>
      <c r="AI290" s="82" t="s">
        <v>587</v>
      </c>
      <c r="AJ290" s="82" t="s">
        <v>587</v>
      </c>
      <c r="AK290" s="82" t="s">
        <v>1048</v>
      </c>
      <c r="AL290" s="82" t="s">
        <v>587</v>
      </c>
      <c r="AM290" s="82" t="s">
        <v>587</v>
      </c>
      <c r="AN290" s="82" t="s">
        <v>1048</v>
      </c>
      <c r="AO290" s="161" t="s">
        <v>808</v>
      </c>
      <c r="AP290" s="82" t="s">
        <v>829</v>
      </c>
      <c r="AQ290" s="161" t="s">
        <v>806</v>
      </c>
      <c r="AR290" s="82" t="s">
        <v>1048</v>
      </c>
      <c r="AS290" s="161" t="s">
        <v>807</v>
      </c>
      <c r="AT290" s="82" t="s">
        <v>1049</v>
      </c>
    </row>
    <row r="291" spans="1:46" ht="180.75" thickBot="1" x14ac:dyDescent="0.25">
      <c r="A291" s="156">
        <v>313</v>
      </c>
      <c r="B291" s="82" t="s">
        <v>1050</v>
      </c>
      <c r="C291" s="82" t="s">
        <v>1051</v>
      </c>
      <c r="D291" s="82" t="s">
        <v>1052</v>
      </c>
      <c r="E291" s="82" t="s">
        <v>1053</v>
      </c>
      <c r="F291" s="82">
        <v>3213</v>
      </c>
      <c r="G291" s="82" t="s">
        <v>609</v>
      </c>
      <c r="H291" s="82" t="s">
        <v>1043</v>
      </c>
      <c r="I291" s="82" t="s">
        <v>1044</v>
      </c>
      <c r="J291" s="82" t="s">
        <v>1054</v>
      </c>
      <c r="K291" s="82" t="s">
        <v>1046</v>
      </c>
      <c r="L291" s="82" t="s">
        <v>1046</v>
      </c>
      <c r="M291" s="82" t="s">
        <v>1046</v>
      </c>
      <c r="N291" s="82" t="s">
        <v>1047</v>
      </c>
      <c r="O291" s="82" t="s">
        <v>1047</v>
      </c>
      <c r="P291" s="83">
        <v>41916</v>
      </c>
      <c r="Q291" s="83">
        <v>41916</v>
      </c>
      <c r="R291" s="157">
        <v>1500000</v>
      </c>
      <c r="S291" s="157">
        <v>1500000</v>
      </c>
      <c r="T291" s="157">
        <v>1500000</v>
      </c>
      <c r="U291" s="82" t="s">
        <v>75</v>
      </c>
      <c r="V291" s="82" t="s">
        <v>587</v>
      </c>
      <c r="W291" s="157">
        <v>1500000</v>
      </c>
      <c r="X291" s="82" t="s">
        <v>587</v>
      </c>
      <c r="Y291" s="157">
        <v>1500000</v>
      </c>
      <c r="Z291" s="159">
        <v>1</v>
      </c>
      <c r="AA291" s="157">
        <v>1500000</v>
      </c>
      <c r="AB291" s="82" t="s">
        <v>587</v>
      </c>
      <c r="AC291" s="82" t="s">
        <v>587</v>
      </c>
      <c r="AD291" s="79" t="s">
        <v>50</v>
      </c>
      <c r="AE291" s="159">
        <v>1</v>
      </c>
      <c r="AF291" s="82" t="s">
        <v>587</v>
      </c>
      <c r="AG291" s="82" t="s">
        <v>587</v>
      </c>
      <c r="AH291" s="82" t="s">
        <v>587</v>
      </c>
      <c r="AI291" s="82" t="s">
        <v>587</v>
      </c>
      <c r="AJ291" s="82" t="s">
        <v>587</v>
      </c>
      <c r="AK291" s="82" t="s">
        <v>1048</v>
      </c>
      <c r="AL291" s="82" t="s">
        <v>587</v>
      </c>
      <c r="AM291" s="82" t="s">
        <v>587</v>
      </c>
      <c r="AN291" s="82" t="s">
        <v>1048</v>
      </c>
      <c r="AO291" s="161" t="s">
        <v>808</v>
      </c>
      <c r="AP291" s="82" t="s">
        <v>829</v>
      </c>
      <c r="AQ291" s="161" t="s">
        <v>806</v>
      </c>
      <c r="AR291" s="82" t="s">
        <v>1048</v>
      </c>
      <c r="AS291" s="161" t="s">
        <v>807</v>
      </c>
      <c r="AT291" s="82" t="s">
        <v>1049</v>
      </c>
    </row>
    <row r="292" spans="1:46" ht="180.75" thickBot="1" x14ac:dyDescent="0.25">
      <c r="A292" s="156">
        <v>314</v>
      </c>
      <c r="B292" s="82" t="s">
        <v>1055</v>
      </c>
      <c r="C292" s="82" t="s">
        <v>1056</v>
      </c>
      <c r="D292" s="82" t="s">
        <v>1057</v>
      </c>
      <c r="E292" s="82" t="s">
        <v>511</v>
      </c>
      <c r="F292" s="80">
        <v>3110299</v>
      </c>
      <c r="G292" s="81" t="s">
        <v>103</v>
      </c>
      <c r="H292" s="80" t="s">
        <v>1058</v>
      </c>
      <c r="I292" s="80" t="s">
        <v>1059</v>
      </c>
      <c r="J292" s="80" t="s">
        <v>1060</v>
      </c>
      <c r="K292" s="81" t="s">
        <v>95</v>
      </c>
      <c r="L292" s="80" t="s">
        <v>95</v>
      </c>
      <c r="M292" s="80" t="s">
        <v>95</v>
      </c>
      <c r="N292" s="80" t="s">
        <v>251</v>
      </c>
      <c r="O292" s="80" t="s">
        <v>251</v>
      </c>
      <c r="P292" s="162">
        <v>2017</v>
      </c>
      <c r="Q292" s="162">
        <v>2017</v>
      </c>
      <c r="R292" s="163">
        <v>2921663</v>
      </c>
      <c r="S292" s="163">
        <v>2921663</v>
      </c>
      <c r="T292" s="163">
        <v>2921663</v>
      </c>
      <c r="U292" s="80" t="s">
        <v>75</v>
      </c>
      <c r="V292" s="82" t="s">
        <v>587</v>
      </c>
      <c r="W292" s="164">
        <f t="shared" ref="W292:W315" si="23">S292</f>
        <v>2921663</v>
      </c>
      <c r="X292" s="82" t="s">
        <v>587</v>
      </c>
      <c r="Y292" s="164">
        <f t="shared" ref="Y292:Y315" si="24">W292</f>
        <v>2921663</v>
      </c>
      <c r="Z292" s="165">
        <f t="shared" ref="Z292:Z297" si="25">Y292/S292</f>
        <v>1</v>
      </c>
      <c r="AA292" s="164">
        <f t="shared" ref="AA292:AA315" si="26">Y292</f>
        <v>2921663</v>
      </c>
      <c r="AB292" s="82" t="s">
        <v>587</v>
      </c>
      <c r="AC292" s="82" t="s">
        <v>587</v>
      </c>
      <c r="AD292" s="80" t="s">
        <v>50</v>
      </c>
      <c r="AE292" s="165">
        <v>1</v>
      </c>
      <c r="AF292" s="80" t="s">
        <v>587</v>
      </c>
      <c r="AG292" s="80" t="s">
        <v>587</v>
      </c>
      <c r="AH292" s="80" t="s">
        <v>587</v>
      </c>
      <c r="AI292" s="80" t="s">
        <v>587</v>
      </c>
      <c r="AJ292" s="80" t="s">
        <v>587</v>
      </c>
      <c r="AK292" s="80" t="s">
        <v>1048</v>
      </c>
      <c r="AL292" s="82" t="s">
        <v>587</v>
      </c>
      <c r="AM292" s="82" t="s">
        <v>587</v>
      </c>
      <c r="AN292" s="82" t="s">
        <v>1048</v>
      </c>
      <c r="AO292" s="161" t="s">
        <v>808</v>
      </c>
      <c r="AP292" s="82" t="s">
        <v>829</v>
      </c>
      <c r="AQ292" s="161" t="s">
        <v>806</v>
      </c>
      <c r="AR292" s="82" t="s">
        <v>1048</v>
      </c>
      <c r="AS292" s="161" t="s">
        <v>807</v>
      </c>
      <c r="AT292" s="82" t="s">
        <v>1061</v>
      </c>
    </row>
    <row r="293" spans="1:46" ht="180.75" thickBot="1" x14ac:dyDescent="0.25">
      <c r="A293" s="156">
        <v>315</v>
      </c>
      <c r="B293" s="82" t="s">
        <v>1062</v>
      </c>
      <c r="C293" s="82" t="s">
        <v>1063</v>
      </c>
      <c r="D293" s="82" t="s">
        <v>1057</v>
      </c>
      <c r="E293" s="82" t="s">
        <v>511</v>
      </c>
      <c r="F293" s="80">
        <v>3110299</v>
      </c>
      <c r="G293" s="81" t="s">
        <v>103</v>
      </c>
      <c r="H293" s="80" t="s">
        <v>1058</v>
      </c>
      <c r="I293" s="80" t="s">
        <v>1059</v>
      </c>
      <c r="J293" s="80" t="s">
        <v>1064</v>
      </c>
      <c r="K293" s="81" t="s">
        <v>95</v>
      </c>
      <c r="L293" s="80" t="s">
        <v>95</v>
      </c>
      <c r="M293" s="80" t="s">
        <v>95</v>
      </c>
      <c r="N293" s="80" t="s">
        <v>251</v>
      </c>
      <c r="O293" s="80" t="s">
        <v>251</v>
      </c>
      <c r="P293" s="162">
        <v>2017</v>
      </c>
      <c r="Q293" s="162">
        <v>2017</v>
      </c>
      <c r="R293" s="163">
        <v>3109454</v>
      </c>
      <c r="S293" s="163">
        <v>3109454</v>
      </c>
      <c r="T293" s="163">
        <v>3109454</v>
      </c>
      <c r="U293" s="80" t="s">
        <v>75</v>
      </c>
      <c r="V293" s="82" t="s">
        <v>587</v>
      </c>
      <c r="W293" s="164">
        <f t="shared" si="23"/>
        <v>3109454</v>
      </c>
      <c r="X293" s="82" t="s">
        <v>587</v>
      </c>
      <c r="Y293" s="164">
        <f t="shared" si="24"/>
        <v>3109454</v>
      </c>
      <c r="Z293" s="165">
        <f t="shared" si="25"/>
        <v>1</v>
      </c>
      <c r="AA293" s="164">
        <f t="shared" si="26"/>
        <v>3109454</v>
      </c>
      <c r="AB293" s="82" t="s">
        <v>587</v>
      </c>
      <c r="AC293" s="82" t="s">
        <v>587</v>
      </c>
      <c r="AD293" s="80" t="s">
        <v>50</v>
      </c>
      <c r="AE293" s="165">
        <v>1</v>
      </c>
      <c r="AF293" s="80" t="s">
        <v>587</v>
      </c>
      <c r="AG293" s="80" t="s">
        <v>587</v>
      </c>
      <c r="AH293" s="80" t="s">
        <v>587</v>
      </c>
      <c r="AI293" s="80" t="s">
        <v>587</v>
      </c>
      <c r="AJ293" s="80" t="s">
        <v>587</v>
      </c>
      <c r="AK293" s="80" t="s">
        <v>1048</v>
      </c>
      <c r="AL293" s="82" t="s">
        <v>587</v>
      </c>
      <c r="AM293" s="82" t="s">
        <v>587</v>
      </c>
      <c r="AN293" s="82" t="s">
        <v>1048</v>
      </c>
      <c r="AO293" s="161" t="s">
        <v>808</v>
      </c>
      <c r="AP293" s="82" t="s">
        <v>829</v>
      </c>
      <c r="AQ293" s="161" t="s">
        <v>806</v>
      </c>
      <c r="AR293" s="82" t="s">
        <v>1048</v>
      </c>
      <c r="AS293" s="161" t="s">
        <v>807</v>
      </c>
      <c r="AT293" s="82" t="s">
        <v>1061</v>
      </c>
    </row>
    <row r="294" spans="1:46" ht="180.75" thickBot="1" x14ac:dyDescent="0.25">
      <c r="A294" s="156">
        <v>316</v>
      </c>
      <c r="B294" s="82" t="s">
        <v>1065</v>
      </c>
      <c r="C294" s="82" t="s">
        <v>1066</v>
      </c>
      <c r="D294" s="82" t="s">
        <v>1057</v>
      </c>
      <c r="E294" s="82" t="s">
        <v>511</v>
      </c>
      <c r="F294" s="80">
        <v>3110299</v>
      </c>
      <c r="G294" s="81" t="s">
        <v>103</v>
      </c>
      <c r="H294" s="80" t="s">
        <v>1058</v>
      </c>
      <c r="I294" s="80" t="s">
        <v>1059</v>
      </c>
      <c r="J294" s="80" t="s">
        <v>1067</v>
      </c>
      <c r="K294" s="81" t="s">
        <v>95</v>
      </c>
      <c r="L294" s="80" t="s">
        <v>95</v>
      </c>
      <c r="M294" s="80" t="s">
        <v>95</v>
      </c>
      <c r="N294" s="80" t="s">
        <v>251</v>
      </c>
      <c r="O294" s="80" t="s">
        <v>251</v>
      </c>
      <c r="P294" s="83" t="s">
        <v>1068</v>
      </c>
      <c r="Q294" s="83" t="s">
        <v>1068</v>
      </c>
      <c r="R294" s="163">
        <v>808612.8</v>
      </c>
      <c r="S294" s="163">
        <v>808612.8</v>
      </c>
      <c r="T294" s="163">
        <v>808612.8</v>
      </c>
      <c r="U294" s="80" t="s">
        <v>75</v>
      </c>
      <c r="V294" s="82" t="s">
        <v>587</v>
      </c>
      <c r="W294" s="164">
        <f t="shared" si="23"/>
        <v>808612.8</v>
      </c>
      <c r="X294" s="82" t="s">
        <v>587</v>
      </c>
      <c r="Y294" s="164">
        <f t="shared" si="24"/>
        <v>808612.8</v>
      </c>
      <c r="Z294" s="165">
        <f t="shared" si="25"/>
        <v>1</v>
      </c>
      <c r="AA294" s="164">
        <f t="shared" si="26"/>
        <v>808612.8</v>
      </c>
      <c r="AB294" s="82" t="s">
        <v>587</v>
      </c>
      <c r="AC294" s="82" t="s">
        <v>587</v>
      </c>
      <c r="AD294" s="80" t="s">
        <v>50</v>
      </c>
      <c r="AE294" s="165">
        <v>1</v>
      </c>
      <c r="AF294" s="80" t="s">
        <v>587</v>
      </c>
      <c r="AG294" s="80" t="s">
        <v>587</v>
      </c>
      <c r="AH294" s="80" t="s">
        <v>587</v>
      </c>
      <c r="AI294" s="80" t="s">
        <v>587</v>
      </c>
      <c r="AJ294" s="80" t="s">
        <v>587</v>
      </c>
      <c r="AK294" s="80" t="s">
        <v>1048</v>
      </c>
      <c r="AL294" s="82" t="s">
        <v>587</v>
      </c>
      <c r="AM294" s="82" t="s">
        <v>587</v>
      </c>
      <c r="AN294" s="82" t="s">
        <v>1048</v>
      </c>
      <c r="AO294" s="161" t="s">
        <v>808</v>
      </c>
      <c r="AP294" s="82" t="s">
        <v>829</v>
      </c>
      <c r="AQ294" s="161" t="s">
        <v>806</v>
      </c>
      <c r="AR294" s="82" t="s">
        <v>1048</v>
      </c>
      <c r="AS294" s="161" t="s">
        <v>807</v>
      </c>
      <c r="AT294" s="82" t="s">
        <v>1061</v>
      </c>
    </row>
    <row r="295" spans="1:46" ht="180.75" thickBot="1" x14ac:dyDescent="0.25">
      <c r="A295" s="156">
        <v>317</v>
      </c>
      <c r="B295" s="82" t="s">
        <v>1069</v>
      </c>
      <c r="C295" s="82" t="s">
        <v>1070</v>
      </c>
      <c r="D295" s="82" t="s">
        <v>1057</v>
      </c>
      <c r="E295" s="82" t="s">
        <v>511</v>
      </c>
      <c r="F295" s="80">
        <v>3110299</v>
      </c>
      <c r="G295" s="81" t="s">
        <v>103</v>
      </c>
      <c r="H295" s="80" t="s">
        <v>1058</v>
      </c>
      <c r="I295" s="80" t="s">
        <v>1059</v>
      </c>
      <c r="J295" s="80" t="s">
        <v>1071</v>
      </c>
      <c r="K295" s="81" t="s">
        <v>95</v>
      </c>
      <c r="L295" s="80" t="s">
        <v>95</v>
      </c>
      <c r="M295" s="80" t="s">
        <v>95</v>
      </c>
      <c r="N295" s="80" t="s">
        <v>259</v>
      </c>
      <c r="O295" s="80" t="s">
        <v>259</v>
      </c>
      <c r="P295" s="83" t="s">
        <v>1072</v>
      </c>
      <c r="Q295" s="83" t="s">
        <v>1072</v>
      </c>
      <c r="R295" s="163">
        <v>3958094</v>
      </c>
      <c r="S295" s="163">
        <v>3958094</v>
      </c>
      <c r="T295" s="163">
        <v>3958094</v>
      </c>
      <c r="U295" s="80" t="s">
        <v>75</v>
      </c>
      <c r="V295" s="82" t="s">
        <v>587</v>
      </c>
      <c r="W295" s="164">
        <f t="shared" si="23"/>
        <v>3958094</v>
      </c>
      <c r="X295" s="82" t="s">
        <v>587</v>
      </c>
      <c r="Y295" s="164">
        <f t="shared" si="24"/>
        <v>3958094</v>
      </c>
      <c r="Z295" s="165">
        <f t="shared" si="25"/>
        <v>1</v>
      </c>
      <c r="AA295" s="164">
        <f t="shared" si="26"/>
        <v>3958094</v>
      </c>
      <c r="AB295" s="82" t="s">
        <v>587</v>
      </c>
      <c r="AC295" s="82" t="s">
        <v>587</v>
      </c>
      <c r="AD295" s="80" t="s">
        <v>50</v>
      </c>
      <c r="AE295" s="165">
        <v>1</v>
      </c>
      <c r="AF295" s="80" t="s">
        <v>587</v>
      </c>
      <c r="AG295" s="80" t="s">
        <v>587</v>
      </c>
      <c r="AH295" s="80" t="s">
        <v>587</v>
      </c>
      <c r="AI295" s="80" t="s">
        <v>587</v>
      </c>
      <c r="AJ295" s="80" t="s">
        <v>587</v>
      </c>
      <c r="AK295" s="80" t="s">
        <v>1048</v>
      </c>
      <c r="AL295" s="82" t="s">
        <v>587</v>
      </c>
      <c r="AM295" s="82" t="s">
        <v>587</v>
      </c>
      <c r="AN295" s="82" t="s">
        <v>1048</v>
      </c>
      <c r="AO295" s="161" t="s">
        <v>808</v>
      </c>
      <c r="AP295" s="82" t="s">
        <v>829</v>
      </c>
      <c r="AQ295" s="161" t="s">
        <v>806</v>
      </c>
      <c r="AR295" s="82" t="s">
        <v>1048</v>
      </c>
      <c r="AS295" s="161" t="s">
        <v>807</v>
      </c>
      <c r="AT295" s="82" t="s">
        <v>1061</v>
      </c>
    </row>
    <row r="296" spans="1:46" ht="180.75" thickBot="1" x14ac:dyDescent="0.25">
      <c r="A296" s="156">
        <v>318</v>
      </c>
      <c r="B296" s="82" t="s">
        <v>1073</v>
      </c>
      <c r="C296" s="82" t="s">
        <v>1074</v>
      </c>
      <c r="D296" s="82" t="s">
        <v>1075</v>
      </c>
      <c r="E296" s="82" t="s">
        <v>1076</v>
      </c>
      <c r="F296" s="80">
        <v>3110299</v>
      </c>
      <c r="G296" s="81" t="s">
        <v>103</v>
      </c>
      <c r="H296" s="80" t="s">
        <v>1058</v>
      </c>
      <c r="I296" s="80" t="s">
        <v>1059</v>
      </c>
      <c r="J296" s="80" t="s">
        <v>1077</v>
      </c>
      <c r="K296" s="81" t="s">
        <v>95</v>
      </c>
      <c r="L296" s="80" t="s">
        <v>95</v>
      </c>
      <c r="M296" s="80" t="s">
        <v>95</v>
      </c>
      <c r="N296" s="80" t="s">
        <v>239</v>
      </c>
      <c r="O296" s="80" t="s">
        <v>239</v>
      </c>
      <c r="P296" s="82" t="s">
        <v>1078</v>
      </c>
      <c r="Q296" s="82" t="s">
        <v>1078</v>
      </c>
      <c r="R296" s="84">
        <v>2999850</v>
      </c>
      <c r="S296" s="84">
        <v>2999850</v>
      </c>
      <c r="T296" s="84">
        <v>2999850</v>
      </c>
      <c r="U296" s="80" t="s">
        <v>75</v>
      </c>
      <c r="V296" s="82" t="s">
        <v>587</v>
      </c>
      <c r="W296" s="164">
        <f t="shared" si="23"/>
        <v>2999850</v>
      </c>
      <c r="X296" s="82" t="s">
        <v>587</v>
      </c>
      <c r="Y296" s="164">
        <f t="shared" si="24"/>
        <v>2999850</v>
      </c>
      <c r="Z296" s="165">
        <f t="shared" si="25"/>
        <v>1</v>
      </c>
      <c r="AA296" s="164">
        <f t="shared" si="26"/>
        <v>2999850</v>
      </c>
      <c r="AB296" s="82" t="s">
        <v>587</v>
      </c>
      <c r="AC296" s="82" t="s">
        <v>587</v>
      </c>
      <c r="AD296" s="80" t="s">
        <v>50</v>
      </c>
      <c r="AE296" s="165">
        <v>1</v>
      </c>
      <c r="AF296" s="80" t="s">
        <v>587</v>
      </c>
      <c r="AG296" s="80" t="s">
        <v>587</v>
      </c>
      <c r="AH296" s="80" t="s">
        <v>587</v>
      </c>
      <c r="AI296" s="80" t="s">
        <v>587</v>
      </c>
      <c r="AJ296" s="80" t="s">
        <v>587</v>
      </c>
      <c r="AK296" s="80" t="s">
        <v>1048</v>
      </c>
      <c r="AL296" s="82" t="s">
        <v>587</v>
      </c>
      <c r="AM296" s="82" t="s">
        <v>587</v>
      </c>
      <c r="AN296" s="82" t="s">
        <v>1048</v>
      </c>
      <c r="AO296" s="161" t="s">
        <v>808</v>
      </c>
      <c r="AP296" s="82" t="s">
        <v>829</v>
      </c>
      <c r="AQ296" s="161" t="s">
        <v>806</v>
      </c>
      <c r="AR296" s="82" t="s">
        <v>1048</v>
      </c>
      <c r="AS296" s="161" t="s">
        <v>807</v>
      </c>
      <c r="AT296" s="82" t="s">
        <v>1061</v>
      </c>
    </row>
    <row r="297" spans="1:46" ht="180.75" thickBot="1" x14ac:dyDescent="0.25">
      <c r="A297" s="156">
        <v>319</v>
      </c>
      <c r="B297" s="82" t="s">
        <v>1079</v>
      </c>
      <c r="C297" s="82" t="s">
        <v>1080</v>
      </c>
      <c r="D297" s="82" t="s">
        <v>1027</v>
      </c>
      <c r="E297" s="82" t="s">
        <v>1081</v>
      </c>
      <c r="F297" s="80">
        <v>3110299</v>
      </c>
      <c r="G297" s="81" t="s">
        <v>103</v>
      </c>
      <c r="H297" s="80" t="s">
        <v>1058</v>
      </c>
      <c r="I297" s="80" t="s">
        <v>1059</v>
      </c>
      <c r="J297" s="80" t="s">
        <v>1082</v>
      </c>
      <c r="K297" s="81" t="s">
        <v>419</v>
      </c>
      <c r="L297" s="80" t="s">
        <v>419</v>
      </c>
      <c r="M297" s="80" t="s">
        <v>419</v>
      </c>
      <c r="N297" s="80" t="s">
        <v>251</v>
      </c>
      <c r="O297" s="80" t="s">
        <v>251</v>
      </c>
      <c r="P297" s="83">
        <v>42859</v>
      </c>
      <c r="Q297" s="83">
        <v>42859</v>
      </c>
      <c r="R297" s="84">
        <v>580011.80000000005</v>
      </c>
      <c r="S297" s="84">
        <v>580011.80000000005</v>
      </c>
      <c r="T297" s="84">
        <v>580011.80000000005</v>
      </c>
      <c r="U297" s="80" t="s">
        <v>75</v>
      </c>
      <c r="V297" s="82" t="s">
        <v>587</v>
      </c>
      <c r="W297" s="164">
        <f t="shared" si="23"/>
        <v>580011.80000000005</v>
      </c>
      <c r="X297" s="82" t="s">
        <v>587</v>
      </c>
      <c r="Y297" s="164">
        <f t="shared" si="24"/>
        <v>580011.80000000005</v>
      </c>
      <c r="Z297" s="165">
        <f t="shared" si="25"/>
        <v>1</v>
      </c>
      <c r="AA297" s="164">
        <f t="shared" si="26"/>
        <v>580011.80000000005</v>
      </c>
      <c r="AB297" s="82" t="s">
        <v>587</v>
      </c>
      <c r="AC297" s="82" t="s">
        <v>587</v>
      </c>
      <c r="AD297" s="80" t="s">
        <v>50</v>
      </c>
      <c r="AE297" s="165">
        <v>1</v>
      </c>
      <c r="AF297" s="80" t="s">
        <v>587</v>
      </c>
      <c r="AG297" s="80" t="s">
        <v>587</v>
      </c>
      <c r="AH297" s="80" t="s">
        <v>587</v>
      </c>
      <c r="AI297" s="80" t="s">
        <v>587</v>
      </c>
      <c r="AJ297" s="80" t="s">
        <v>587</v>
      </c>
      <c r="AK297" s="80" t="s">
        <v>1048</v>
      </c>
      <c r="AL297" s="82" t="s">
        <v>587</v>
      </c>
      <c r="AM297" s="80" t="s">
        <v>587</v>
      </c>
      <c r="AN297" s="80" t="s">
        <v>1048</v>
      </c>
      <c r="AO297" s="161" t="s">
        <v>808</v>
      </c>
      <c r="AP297" s="82" t="s">
        <v>829</v>
      </c>
      <c r="AQ297" s="161" t="s">
        <v>806</v>
      </c>
      <c r="AR297" s="80" t="s">
        <v>1048</v>
      </c>
      <c r="AS297" s="161" t="s">
        <v>807</v>
      </c>
      <c r="AT297" s="81" t="s">
        <v>1049</v>
      </c>
    </row>
    <row r="298" spans="1:46" ht="180.75" thickBot="1" x14ac:dyDescent="0.25">
      <c r="A298" s="156">
        <v>320</v>
      </c>
      <c r="B298" s="82" t="s">
        <v>1083</v>
      </c>
      <c r="C298" s="82" t="s">
        <v>1084</v>
      </c>
      <c r="D298" s="82" t="s">
        <v>1027</v>
      </c>
      <c r="E298" s="82" t="s">
        <v>1085</v>
      </c>
      <c r="F298" s="80">
        <v>3110299</v>
      </c>
      <c r="G298" s="82" t="s">
        <v>1085</v>
      </c>
      <c r="H298" s="80" t="s">
        <v>1058</v>
      </c>
      <c r="I298" s="82" t="s">
        <v>1059</v>
      </c>
      <c r="J298" s="82" t="s">
        <v>1086</v>
      </c>
      <c r="K298" s="82" t="s">
        <v>419</v>
      </c>
      <c r="L298" s="80" t="s">
        <v>419</v>
      </c>
      <c r="M298" s="80" t="s">
        <v>419</v>
      </c>
      <c r="N298" s="82" t="s">
        <v>143</v>
      </c>
      <c r="O298" s="82" t="s">
        <v>143</v>
      </c>
      <c r="P298" s="82" t="s">
        <v>1087</v>
      </c>
      <c r="Q298" s="82" t="s">
        <v>1087</v>
      </c>
      <c r="R298" s="157">
        <v>1000000</v>
      </c>
      <c r="S298" s="157">
        <v>1000000</v>
      </c>
      <c r="T298" s="157">
        <v>1000000</v>
      </c>
      <c r="U298" s="80" t="s">
        <v>75</v>
      </c>
      <c r="V298" s="82" t="s">
        <v>587</v>
      </c>
      <c r="W298" s="82">
        <f t="shared" si="23"/>
        <v>1000000</v>
      </c>
      <c r="X298" s="82" t="s">
        <v>587</v>
      </c>
      <c r="Y298" s="82">
        <f t="shared" si="24"/>
        <v>1000000</v>
      </c>
      <c r="Z298" s="165">
        <v>1</v>
      </c>
      <c r="AA298" s="82">
        <f t="shared" si="26"/>
        <v>1000000</v>
      </c>
      <c r="AB298" s="82" t="s">
        <v>587</v>
      </c>
      <c r="AC298" s="82" t="s">
        <v>587</v>
      </c>
      <c r="AD298" s="82" t="s">
        <v>50</v>
      </c>
      <c r="AE298" s="165">
        <v>1</v>
      </c>
      <c r="AF298" s="80" t="s">
        <v>587</v>
      </c>
      <c r="AG298" s="80" t="s">
        <v>587</v>
      </c>
      <c r="AH298" s="80" t="s">
        <v>587</v>
      </c>
      <c r="AI298" s="80" t="s">
        <v>587</v>
      </c>
      <c r="AJ298" s="80" t="s">
        <v>587</v>
      </c>
      <c r="AK298" s="80" t="s">
        <v>1048</v>
      </c>
      <c r="AL298" s="82" t="s">
        <v>587</v>
      </c>
      <c r="AM298" s="80" t="s">
        <v>587</v>
      </c>
      <c r="AN298" s="80" t="s">
        <v>1048</v>
      </c>
      <c r="AO298" s="161" t="s">
        <v>808</v>
      </c>
      <c r="AP298" s="82" t="s">
        <v>829</v>
      </c>
      <c r="AQ298" s="161" t="s">
        <v>806</v>
      </c>
      <c r="AR298" s="80" t="s">
        <v>1048</v>
      </c>
      <c r="AS298" s="161" t="s">
        <v>807</v>
      </c>
      <c r="AT298" s="81" t="s">
        <v>1049</v>
      </c>
    </row>
    <row r="299" spans="1:46" ht="180.75" thickBot="1" x14ac:dyDescent="0.25">
      <c r="A299" s="156">
        <v>321</v>
      </c>
      <c r="B299" s="82" t="s">
        <v>1088</v>
      </c>
      <c r="C299" s="82" t="s">
        <v>1089</v>
      </c>
      <c r="D299" s="82" t="s">
        <v>76</v>
      </c>
      <c r="E299" s="82" t="s">
        <v>88</v>
      </c>
      <c r="F299" s="80">
        <v>3110299</v>
      </c>
      <c r="G299" s="81" t="s">
        <v>103</v>
      </c>
      <c r="H299" s="81" t="s">
        <v>1058</v>
      </c>
      <c r="I299" s="80" t="s">
        <v>1059</v>
      </c>
      <c r="J299" s="80" t="s">
        <v>1090</v>
      </c>
      <c r="K299" s="81" t="s">
        <v>110</v>
      </c>
      <c r="L299" s="80" t="s">
        <v>89</v>
      </c>
      <c r="M299" s="80" t="s">
        <v>881</v>
      </c>
      <c r="N299" s="80" t="s">
        <v>145</v>
      </c>
      <c r="O299" s="80" t="s">
        <v>145</v>
      </c>
      <c r="P299" s="82" t="s">
        <v>1091</v>
      </c>
      <c r="Q299" s="82" t="s">
        <v>1091</v>
      </c>
      <c r="R299" s="166">
        <v>3299057.4</v>
      </c>
      <c r="S299" s="166">
        <v>3299057.4</v>
      </c>
      <c r="T299" s="166">
        <v>3299057.4</v>
      </c>
      <c r="U299" s="80" t="s">
        <v>75</v>
      </c>
      <c r="V299" s="82" t="s">
        <v>587</v>
      </c>
      <c r="W299" s="164">
        <f t="shared" si="23"/>
        <v>3299057.4</v>
      </c>
      <c r="X299" s="82" t="s">
        <v>587</v>
      </c>
      <c r="Y299" s="164">
        <f t="shared" si="24"/>
        <v>3299057.4</v>
      </c>
      <c r="Z299" s="165">
        <f t="shared" ref="Z299:Z315" si="27">Y299/S299</f>
        <v>1</v>
      </c>
      <c r="AA299" s="164">
        <f t="shared" si="26"/>
        <v>3299057.4</v>
      </c>
      <c r="AB299" s="82" t="s">
        <v>587</v>
      </c>
      <c r="AC299" s="82" t="s">
        <v>587</v>
      </c>
      <c r="AD299" s="80" t="s">
        <v>50</v>
      </c>
      <c r="AE299" s="165">
        <v>1</v>
      </c>
      <c r="AF299" s="80" t="s">
        <v>587</v>
      </c>
      <c r="AG299" s="80" t="s">
        <v>587</v>
      </c>
      <c r="AH299" s="80" t="s">
        <v>587</v>
      </c>
      <c r="AI299" s="80" t="s">
        <v>587</v>
      </c>
      <c r="AJ299" s="80" t="s">
        <v>587</v>
      </c>
      <c r="AK299" s="80" t="s">
        <v>1048</v>
      </c>
      <c r="AL299" s="82" t="s">
        <v>587</v>
      </c>
      <c r="AM299" s="80" t="s">
        <v>587</v>
      </c>
      <c r="AN299" s="80" t="s">
        <v>1048</v>
      </c>
      <c r="AO299" s="161" t="s">
        <v>808</v>
      </c>
      <c r="AP299" s="82" t="s">
        <v>829</v>
      </c>
      <c r="AQ299" s="161" t="s">
        <v>806</v>
      </c>
      <c r="AR299" s="80" t="s">
        <v>1048</v>
      </c>
      <c r="AS299" s="161" t="s">
        <v>807</v>
      </c>
      <c r="AT299" s="81" t="s">
        <v>1061</v>
      </c>
    </row>
    <row r="300" spans="1:46" ht="180.75" thickBot="1" x14ac:dyDescent="0.25">
      <c r="A300" s="156">
        <v>322</v>
      </c>
      <c r="B300" s="82" t="s">
        <v>1092</v>
      </c>
      <c r="C300" s="82" t="s">
        <v>1093</v>
      </c>
      <c r="D300" s="82" t="s">
        <v>76</v>
      </c>
      <c r="E300" s="82" t="s">
        <v>88</v>
      </c>
      <c r="F300" s="80">
        <v>3110299</v>
      </c>
      <c r="G300" s="81" t="s">
        <v>103</v>
      </c>
      <c r="H300" s="81" t="s">
        <v>1058</v>
      </c>
      <c r="I300" s="80" t="s">
        <v>1094</v>
      </c>
      <c r="J300" s="80" t="s">
        <v>1095</v>
      </c>
      <c r="K300" s="81" t="s">
        <v>110</v>
      </c>
      <c r="L300" s="80" t="s">
        <v>89</v>
      </c>
      <c r="M300" s="80" t="s">
        <v>881</v>
      </c>
      <c r="N300" s="80" t="s">
        <v>259</v>
      </c>
      <c r="O300" s="80" t="s">
        <v>259</v>
      </c>
      <c r="P300" s="82" t="s">
        <v>1096</v>
      </c>
      <c r="Q300" s="82" t="s">
        <v>1096</v>
      </c>
      <c r="R300" s="166">
        <v>2995226</v>
      </c>
      <c r="S300" s="166">
        <v>2995226</v>
      </c>
      <c r="T300" s="166">
        <v>2995226</v>
      </c>
      <c r="U300" s="80" t="s">
        <v>75</v>
      </c>
      <c r="V300" s="82" t="s">
        <v>587</v>
      </c>
      <c r="W300" s="164">
        <f t="shared" si="23"/>
        <v>2995226</v>
      </c>
      <c r="X300" s="82" t="s">
        <v>587</v>
      </c>
      <c r="Y300" s="164">
        <f t="shared" si="24"/>
        <v>2995226</v>
      </c>
      <c r="Z300" s="165">
        <f t="shared" si="27"/>
        <v>1</v>
      </c>
      <c r="AA300" s="164">
        <f t="shared" si="26"/>
        <v>2995226</v>
      </c>
      <c r="AB300" s="82" t="s">
        <v>587</v>
      </c>
      <c r="AC300" s="82" t="s">
        <v>587</v>
      </c>
      <c r="AD300" s="80" t="s">
        <v>50</v>
      </c>
      <c r="AE300" s="165">
        <v>1</v>
      </c>
      <c r="AF300" s="80" t="s">
        <v>587</v>
      </c>
      <c r="AG300" s="80" t="s">
        <v>587</v>
      </c>
      <c r="AH300" s="80" t="s">
        <v>587</v>
      </c>
      <c r="AI300" s="80" t="s">
        <v>587</v>
      </c>
      <c r="AJ300" s="80" t="s">
        <v>587</v>
      </c>
      <c r="AK300" s="80" t="s">
        <v>1048</v>
      </c>
      <c r="AL300" s="82" t="s">
        <v>587</v>
      </c>
      <c r="AM300" s="80" t="s">
        <v>587</v>
      </c>
      <c r="AN300" s="80" t="s">
        <v>1048</v>
      </c>
      <c r="AO300" s="161" t="s">
        <v>808</v>
      </c>
      <c r="AP300" s="82" t="s">
        <v>829</v>
      </c>
      <c r="AQ300" s="161" t="s">
        <v>806</v>
      </c>
      <c r="AR300" s="80" t="s">
        <v>1048</v>
      </c>
      <c r="AS300" s="161" t="s">
        <v>807</v>
      </c>
      <c r="AT300" s="81" t="s">
        <v>1061</v>
      </c>
    </row>
    <row r="301" spans="1:46" ht="180.75" thickBot="1" x14ac:dyDescent="0.25">
      <c r="A301" s="156">
        <v>323</v>
      </c>
      <c r="B301" s="82" t="s">
        <v>1097</v>
      </c>
      <c r="C301" s="82" t="s">
        <v>1098</v>
      </c>
      <c r="D301" s="82" t="s">
        <v>76</v>
      </c>
      <c r="E301" s="82" t="s">
        <v>88</v>
      </c>
      <c r="F301" s="80">
        <v>3110299</v>
      </c>
      <c r="G301" s="81" t="s">
        <v>103</v>
      </c>
      <c r="H301" s="81" t="s">
        <v>1058</v>
      </c>
      <c r="I301" s="80" t="s">
        <v>1059</v>
      </c>
      <c r="J301" s="80" t="s">
        <v>1099</v>
      </c>
      <c r="K301" s="81" t="s">
        <v>110</v>
      </c>
      <c r="L301" s="80" t="s">
        <v>89</v>
      </c>
      <c r="M301" s="80" t="s">
        <v>881</v>
      </c>
      <c r="N301" s="80" t="s">
        <v>235</v>
      </c>
      <c r="O301" s="80" t="s">
        <v>235</v>
      </c>
      <c r="P301" s="82" t="s">
        <v>1100</v>
      </c>
      <c r="Q301" s="82" t="s">
        <v>1100</v>
      </c>
      <c r="R301" s="166">
        <v>3440000</v>
      </c>
      <c r="S301" s="166">
        <v>3440000</v>
      </c>
      <c r="T301" s="166">
        <v>3440000</v>
      </c>
      <c r="U301" s="80" t="s">
        <v>75</v>
      </c>
      <c r="V301" s="82" t="s">
        <v>587</v>
      </c>
      <c r="W301" s="164">
        <f t="shared" si="23"/>
        <v>3440000</v>
      </c>
      <c r="X301" s="82" t="s">
        <v>587</v>
      </c>
      <c r="Y301" s="164">
        <f t="shared" si="24"/>
        <v>3440000</v>
      </c>
      <c r="Z301" s="165">
        <f t="shared" si="27"/>
        <v>1</v>
      </c>
      <c r="AA301" s="164">
        <f t="shared" si="26"/>
        <v>3440000</v>
      </c>
      <c r="AB301" s="82" t="s">
        <v>587</v>
      </c>
      <c r="AC301" s="82" t="s">
        <v>587</v>
      </c>
      <c r="AD301" s="80" t="s">
        <v>50</v>
      </c>
      <c r="AE301" s="165">
        <v>1</v>
      </c>
      <c r="AF301" s="80" t="s">
        <v>587</v>
      </c>
      <c r="AG301" s="80" t="s">
        <v>587</v>
      </c>
      <c r="AH301" s="80" t="s">
        <v>587</v>
      </c>
      <c r="AI301" s="80" t="s">
        <v>587</v>
      </c>
      <c r="AJ301" s="80" t="s">
        <v>587</v>
      </c>
      <c r="AK301" s="80" t="s">
        <v>1048</v>
      </c>
      <c r="AL301" s="82" t="s">
        <v>587</v>
      </c>
      <c r="AM301" s="80" t="s">
        <v>587</v>
      </c>
      <c r="AN301" s="80" t="s">
        <v>1048</v>
      </c>
      <c r="AO301" s="161" t="s">
        <v>808</v>
      </c>
      <c r="AP301" s="82" t="s">
        <v>829</v>
      </c>
      <c r="AQ301" s="161" t="s">
        <v>806</v>
      </c>
      <c r="AR301" s="80" t="s">
        <v>1048</v>
      </c>
      <c r="AS301" s="161" t="s">
        <v>807</v>
      </c>
      <c r="AT301" s="81" t="s">
        <v>1061</v>
      </c>
    </row>
    <row r="302" spans="1:46" ht="180.75" thickBot="1" x14ac:dyDescent="0.25">
      <c r="A302" s="156">
        <v>324</v>
      </c>
      <c r="B302" s="82" t="s">
        <v>1101</v>
      </c>
      <c r="C302" s="82" t="s">
        <v>1102</v>
      </c>
      <c r="D302" s="82" t="s">
        <v>76</v>
      </c>
      <c r="E302" s="82" t="s">
        <v>88</v>
      </c>
      <c r="F302" s="80">
        <v>3110299</v>
      </c>
      <c r="G302" s="81" t="s">
        <v>103</v>
      </c>
      <c r="H302" s="81" t="s">
        <v>1058</v>
      </c>
      <c r="I302" s="80" t="s">
        <v>1059</v>
      </c>
      <c r="J302" s="80" t="s">
        <v>1103</v>
      </c>
      <c r="K302" s="81" t="s">
        <v>110</v>
      </c>
      <c r="L302" s="80" t="s">
        <v>89</v>
      </c>
      <c r="M302" s="80" t="s">
        <v>881</v>
      </c>
      <c r="N302" s="80" t="s">
        <v>147</v>
      </c>
      <c r="O302" s="80" t="s">
        <v>147</v>
      </c>
      <c r="P302" s="83">
        <v>43713</v>
      </c>
      <c r="Q302" s="83">
        <v>43713</v>
      </c>
      <c r="R302" s="166">
        <v>2200000.3199999998</v>
      </c>
      <c r="S302" s="166">
        <v>2200000.3199999998</v>
      </c>
      <c r="T302" s="166">
        <v>2200000.3199999998</v>
      </c>
      <c r="U302" s="80" t="s">
        <v>75</v>
      </c>
      <c r="V302" s="82" t="s">
        <v>587</v>
      </c>
      <c r="W302" s="164">
        <f t="shared" si="23"/>
        <v>2200000.3199999998</v>
      </c>
      <c r="X302" s="82" t="s">
        <v>587</v>
      </c>
      <c r="Y302" s="164">
        <f t="shared" si="24"/>
        <v>2200000.3199999998</v>
      </c>
      <c r="Z302" s="165">
        <f t="shared" si="27"/>
        <v>1</v>
      </c>
      <c r="AA302" s="164">
        <f t="shared" si="26"/>
        <v>2200000.3199999998</v>
      </c>
      <c r="AB302" s="82" t="s">
        <v>587</v>
      </c>
      <c r="AC302" s="82" t="s">
        <v>587</v>
      </c>
      <c r="AD302" s="80" t="s">
        <v>50</v>
      </c>
      <c r="AE302" s="165">
        <v>1</v>
      </c>
      <c r="AF302" s="80" t="s">
        <v>587</v>
      </c>
      <c r="AG302" s="80" t="s">
        <v>587</v>
      </c>
      <c r="AH302" s="80" t="s">
        <v>587</v>
      </c>
      <c r="AI302" s="80" t="s">
        <v>587</v>
      </c>
      <c r="AJ302" s="80" t="s">
        <v>587</v>
      </c>
      <c r="AK302" s="80" t="s">
        <v>1048</v>
      </c>
      <c r="AL302" s="82" t="s">
        <v>587</v>
      </c>
      <c r="AM302" s="80" t="s">
        <v>587</v>
      </c>
      <c r="AN302" s="80" t="s">
        <v>1048</v>
      </c>
      <c r="AO302" s="161" t="s">
        <v>808</v>
      </c>
      <c r="AP302" s="82" t="s">
        <v>829</v>
      </c>
      <c r="AQ302" s="161" t="s">
        <v>806</v>
      </c>
      <c r="AR302" s="80" t="s">
        <v>1048</v>
      </c>
      <c r="AS302" s="161" t="s">
        <v>807</v>
      </c>
      <c r="AT302" s="81" t="s">
        <v>1061</v>
      </c>
    </row>
    <row r="303" spans="1:46" ht="180.75" thickBot="1" x14ac:dyDescent="0.25">
      <c r="A303" s="156">
        <v>325</v>
      </c>
      <c r="B303" s="82" t="s">
        <v>1012</v>
      </c>
      <c r="C303" s="82" t="s">
        <v>1013</v>
      </c>
      <c r="D303" s="82" t="s">
        <v>76</v>
      </c>
      <c r="E303" s="82" t="s">
        <v>88</v>
      </c>
      <c r="F303" s="80">
        <v>3110299</v>
      </c>
      <c r="G303" s="81" t="s">
        <v>103</v>
      </c>
      <c r="H303" s="81" t="s">
        <v>1058</v>
      </c>
      <c r="I303" s="80" t="s">
        <v>1059</v>
      </c>
      <c r="J303" s="80" t="s">
        <v>1104</v>
      </c>
      <c r="K303" s="81" t="s">
        <v>110</v>
      </c>
      <c r="L303" s="80" t="s">
        <v>89</v>
      </c>
      <c r="M303" s="80" t="s">
        <v>881</v>
      </c>
      <c r="N303" s="80" t="s">
        <v>251</v>
      </c>
      <c r="O303" s="80" t="s">
        <v>251</v>
      </c>
      <c r="P303" s="82" t="s">
        <v>1018</v>
      </c>
      <c r="Q303" s="82" t="s">
        <v>1018</v>
      </c>
      <c r="R303" s="166">
        <v>3440050</v>
      </c>
      <c r="S303" s="166">
        <v>3440050</v>
      </c>
      <c r="T303" s="166">
        <v>3440050</v>
      </c>
      <c r="U303" s="80" t="s">
        <v>75</v>
      </c>
      <c r="V303" s="82" t="s">
        <v>587</v>
      </c>
      <c r="W303" s="164">
        <f t="shared" si="23"/>
        <v>3440050</v>
      </c>
      <c r="X303" s="82" t="s">
        <v>587</v>
      </c>
      <c r="Y303" s="164">
        <f t="shared" si="24"/>
        <v>3440050</v>
      </c>
      <c r="Z303" s="165">
        <f t="shared" si="27"/>
        <v>1</v>
      </c>
      <c r="AA303" s="164">
        <f t="shared" si="26"/>
        <v>3440050</v>
      </c>
      <c r="AB303" s="82" t="s">
        <v>587</v>
      </c>
      <c r="AC303" s="82" t="s">
        <v>587</v>
      </c>
      <c r="AD303" s="80" t="s">
        <v>50</v>
      </c>
      <c r="AE303" s="165">
        <v>1</v>
      </c>
      <c r="AF303" s="80" t="s">
        <v>587</v>
      </c>
      <c r="AG303" s="80" t="s">
        <v>587</v>
      </c>
      <c r="AH303" s="80" t="s">
        <v>587</v>
      </c>
      <c r="AI303" s="80" t="s">
        <v>587</v>
      </c>
      <c r="AJ303" s="80" t="s">
        <v>587</v>
      </c>
      <c r="AK303" s="80" t="s">
        <v>1048</v>
      </c>
      <c r="AL303" s="82" t="s">
        <v>587</v>
      </c>
      <c r="AM303" s="80" t="s">
        <v>587</v>
      </c>
      <c r="AN303" s="80" t="s">
        <v>1048</v>
      </c>
      <c r="AO303" s="161" t="s">
        <v>808</v>
      </c>
      <c r="AP303" s="82" t="s">
        <v>829</v>
      </c>
      <c r="AQ303" s="161" t="s">
        <v>806</v>
      </c>
      <c r="AR303" s="80" t="s">
        <v>1048</v>
      </c>
      <c r="AS303" s="161" t="s">
        <v>807</v>
      </c>
      <c r="AT303" s="81" t="s">
        <v>1061</v>
      </c>
    </row>
    <row r="304" spans="1:46" ht="180.75" thickBot="1" x14ac:dyDescent="0.25">
      <c r="A304" s="156">
        <v>326</v>
      </c>
      <c r="B304" s="82" t="s">
        <v>1105</v>
      </c>
      <c r="C304" s="82" t="s">
        <v>1106</v>
      </c>
      <c r="D304" s="82" t="s">
        <v>76</v>
      </c>
      <c r="E304" s="82" t="s">
        <v>88</v>
      </c>
      <c r="F304" s="80">
        <v>3110299</v>
      </c>
      <c r="G304" s="81" t="s">
        <v>103</v>
      </c>
      <c r="H304" s="81" t="s">
        <v>1058</v>
      </c>
      <c r="I304" s="80" t="s">
        <v>1059</v>
      </c>
      <c r="J304" s="80" t="s">
        <v>1107</v>
      </c>
      <c r="K304" s="81" t="s">
        <v>110</v>
      </c>
      <c r="L304" s="80" t="s">
        <v>89</v>
      </c>
      <c r="M304" s="80" t="s">
        <v>881</v>
      </c>
      <c r="N304" s="80" t="s">
        <v>251</v>
      </c>
      <c r="O304" s="80" t="s">
        <v>251</v>
      </c>
      <c r="P304" s="82" t="s">
        <v>1018</v>
      </c>
      <c r="Q304" s="82" t="s">
        <v>1018</v>
      </c>
      <c r="R304" s="166">
        <v>1891101.6</v>
      </c>
      <c r="S304" s="166">
        <v>1891101.6</v>
      </c>
      <c r="T304" s="166">
        <v>1891101.6</v>
      </c>
      <c r="U304" s="80" t="s">
        <v>75</v>
      </c>
      <c r="V304" s="82" t="s">
        <v>587</v>
      </c>
      <c r="W304" s="164">
        <f t="shared" si="23"/>
        <v>1891101.6</v>
      </c>
      <c r="X304" s="82" t="s">
        <v>587</v>
      </c>
      <c r="Y304" s="164">
        <f t="shared" si="24"/>
        <v>1891101.6</v>
      </c>
      <c r="Z304" s="165">
        <f t="shared" si="27"/>
        <v>1</v>
      </c>
      <c r="AA304" s="164">
        <f t="shared" si="26"/>
        <v>1891101.6</v>
      </c>
      <c r="AB304" s="82" t="s">
        <v>587</v>
      </c>
      <c r="AC304" s="82" t="s">
        <v>587</v>
      </c>
      <c r="AD304" s="80" t="s">
        <v>50</v>
      </c>
      <c r="AE304" s="165">
        <v>1</v>
      </c>
      <c r="AF304" s="80" t="s">
        <v>587</v>
      </c>
      <c r="AG304" s="80" t="s">
        <v>587</v>
      </c>
      <c r="AH304" s="80" t="s">
        <v>587</v>
      </c>
      <c r="AI304" s="80" t="s">
        <v>587</v>
      </c>
      <c r="AJ304" s="80" t="s">
        <v>587</v>
      </c>
      <c r="AK304" s="80" t="s">
        <v>1048</v>
      </c>
      <c r="AL304" s="82" t="s">
        <v>587</v>
      </c>
      <c r="AM304" s="80" t="s">
        <v>587</v>
      </c>
      <c r="AN304" s="80" t="s">
        <v>1048</v>
      </c>
      <c r="AO304" s="161" t="s">
        <v>808</v>
      </c>
      <c r="AP304" s="82" t="s">
        <v>829</v>
      </c>
      <c r="AQ304" s="161" t="s">
        <v>806</v>
      </c>
      <c r="AR304" s="80" t="s">
        <v>1048</v>
      </c>
      <c r="AS304" s="161" t="s">
        <v>807</v>
      </c>
      <c r="AT304" s="81" t="s">
        <v>1061</v>
      </c>
    </row>
    <row r="305" spans="1:46" ht="180.75" thickBot="1" x14ac:dyDescent="0.25">
      <c r="A305" s="156">
        <v>327</v>
      </c>
      <c r="B305" s="82" t="s">
        <v>1108</v>
      </c>
      <c r="C305" s="82" t="s">
        <v>1109</v>
      </c>
      <c r="D305" s="82" t="s">
        <v>76</v>
      </c>
      <c r="E305" s="82" t="s">
        <v>88</v>
      </c>
      <c r="F305" s="80">
        <v>3110299</v>
      </c>
      <c r="G305" s="81" t="s">
        <v>103</v>
      </c>
      <c r="H305" s="81" t="s">
        <v>1058</v>
      </c>
      <c r="I305" s="80" t="s">
        <v>1059</v>
      </c>
      <c r="J305" s="80" t="s">
        <v>1110</v>
      </c>
      <c r="K305" s="81" t="s">
        <v>110</v>
      </c>
      <c r="L305" s="80" t="s">
        <v>89</v>
      </c>
      <c r="M305" s="80" t="s">
        <v>881</v>
      </c>
      <c r="N305" s="80" t="s">
        <v>251</v>
      </c>
      <c r="O305" s="80" t="s">
        <v>251</v>
      </c>
      <c r="P305" s="82" t="s">
        <v>1111</v>
      </c>
      <c r="Q305" s="82" t="s">
        <v>1111</v>
      </c>
      <c r="R305" s="166">
        <v>1997288</v>
      </c>
      <c r="S305" s="166">
        <v>1997288</v>
      </c>
      <c r="T305" s="166">
        <v>1997288</v>
      </c>
      <c r="U305" s="80" t="s">
        <v>75</v>
      </c>
      <c r="V305" s="82" t="s">
        <v>587</v>
      </c>
      <c r="W305" s="164">
        <f t="shared" si="23"/>
        <v>1997288</v>
      </c>
      <c r="X305" s="82" t="s">
        <v>587</v>
      </c>
      <c r="Y305" s="164">
        <f t="shared" si="24"/>
        <v>1997288</v>
      </c>
      <c r="Z305" s="165">
        <f t="shared" si="27"/>
        <v>1</v>
      </c>
      <c r="AA305" s="164">
        <f t="shared" si="26"/>
        <v>1997288</v>
      </c>
      <c r="AB305" s="82" t="s">
        <v>587</v>
      </c>
      <c r="AC305" s="82" t="s">
        <v>587</v>
      </c>
      <c r="AD305" s="80" t="s">
        <v>50</v>
      </c>
      <c r="AE305" s="165">
        <v>1</v>
      </c>
      <c r="AF305" s="80" t="s">
        <v>587</v>
      </c>
      <c r="AG305" s="80" t="s">
        <v>587</v>
      </c>
      <c r="AH305" s="80" t="s">
        <v>587</v>
      </c>
      <c r="AI305" s="80" t="s">
        <v>587</v>
      </c>
      <c r="AJ305" s="80" t="s">
        <v>587</v>
      </c>
      <c r="AK305" s="80" t="s">
        <v>1048</v>
      </c>
      <c r="AL305" s="82" t="s">
        <v>587</v>
      </c>
      <c r="AM305" s="80" t="s">
        <v>587</v>
      </c>
      <c r="AN305" s="80" t="s">
        <v>1048</v>
      </c>
      <c r="AO305" s="161" t="s">
        <v>808</v>
      </c>
      <c r="AP305" s="82" t="s">
        <v>829</v>
      </c>
      <c r="AQ305" s="161" t="s">
        <v>806</v>
      </c>
      <c r="AR305" s="80" t="s">
        <v>1048</v>
      </c>
      <c r="AS305" s="161" t="s">
        <v>807</v>
      </c>
      <c r="AT305" s="81" t="s">
        <v>1061</v>
      </c>
    </row>
    <row r="306" spans="1:46" ht="180.75" thickBot="1" x14ac:dyDescent="0.25">
      <c r="A306" s="156">
        <v>328</v>
      </c>
      <c r="B306" s="82" t="s">
        <v>1112</v>
      </c>
      <c r="C306" s="82" t="s">
        <v>1113</v>
      </c>
      <c r="D306" s="82" t="s">
        <v>76</v>
      </c>
      <c r="E306" s="82" t="s">
        <v>88</v>
      </c>
      <c r="F306" s="80">
        <v>3110299</v>
      </c>
      <c r="G306" s="81" t="s">
        <v>103</v>
      </c>
      <c r="H306" s="81" t="s">
        <v>1058</v>
      </c>
      <c r="I306" s="80" t="s">
        <v>1059</v>
      </c>
      <c r="J306" s="80" t="s">
        <v>1114</v>
      </c>
      <c r="K306" s="81" t="s">
        <v>110</v>
      </c>
      <c r="L306" s="80" t="s">
        <v>89</v>
      </c>
      <c r="M306" s="80" t="s">
        <v>881</v>
      </c>
      <c r="N306" s="80" t="s">
        <v>634</v>
      </c>
      <c r="O306" s="80" t="s">
        <v>634</v>
      </c>
      <c r="P306" s="83">
        <v>42675</v>
      </c>
      <c r="Q306" s="83">
        <v>42675</v>
      </c>
      <c r="R306" s="166">
        <v>1728968.4</v>
      </c>
      <c r="S306" s="166">
        <v>1728968.4</v>
      </c>
      <c r="T306" s="166">
        <v>1728968.4</v>
      </c>
      <c r="U306" s="80" t="s">
        <v>75</v>
      </c>
      <c r="V306" s="82" t="s">
        <v>587</v>
      </c>
      <c r="W306" s="164">
        <f t="shared" si="23"/>
        <v>1728968.4</v>
      </c>
      <c r="X306" s="82" t="s">
        <v>587</v>
      </c>
      <c r="Y306" s="164">
        <f t="shared" si="24"/>
        <v>1728968.4</v>
      </c>
      <c r="Z306" s="165">
        <f t="shared" si="27"/>
        <v>1</v>
      </c>
      <c r="AA306" s="164">
        <f t="shared" si="26"/>
        <v>1728968.4</v>
      </c>
      <c r="AB306" s="82" t="s">
        <v>587</v>
      </c>
      <c r="AC306" s="82" t="s">
        <v>587</v>
      </c>
      <c r="AD306" s="80" t="s">
        <v>50</v>
      </c>
      <c r="AE306" s="165">
        <v>1</v>
      </c>
      <c r="AF306" s="80" t="s">
        <v>587</v>
      </c>
      <c r="AG306" s="80" t="s">
        <v>587</v>
      </c>
      <c r="AH306" s="80" t="s">
        <v>587</v>
      </c>
      <c r="AI306" s="80" t="s">
        <v>587</v>
      </c>
      <c r="AJ306" s="80" t="s">
        <v>587</v>
      </c>
      <c r="AK306" s="80" t="s">
        <v>1048</v>
      </c>
      <c r="AL306" s="82" t="s">
        <v>587</v>
      </c>
      <c r="AM306" s="80" t="s">
        <v>587</v>
      </c>
      <c r="AN306" s="80" t="s">
        <v>1048</v>
      </c>
      <c r="AO306" s="161" t="s">
        <v>808</v>
      </c>
      <c r="AP306" s="82" t="s">
        <v>829</v>
      </c>
      <c r="AQ306" s="161" t="s">
        <v>806</v>
      </c>
      <c r="AR306" s="80" t="s">
        <v>1048</v>
      </c>
      <c r="AS306" s="161" t="s">
        <v>807</v>
      </c>
      <c r="AT306" s="81" t="s">
        <v>1061</v>
      </c>
    </row>
    <row r="307" spans="1:46" ht="180.75" thickBot="1" x14ac:dyDescent="0.25">
      <c r="A307" s="156">
        <v>329</v>
      </c>
      <c r="B307" s="82" t="s">
        <v>1115</v>
      </c>
      <c r="C307" s="82" t="s">
        <v>1116</v>
      </c>
      <c r="D307" s="82" t="s">
        <v>76</v>
      </c>
      <c r="E307" s="82" t="s">
        <v>88</v>
      </c>
      <c r="F307" s="80">
        <v>3110299</v>
      </c>
      <c r="G307" s="81" t="s">
        <v>103</v>
      </c>
      <c r="H307" s="81" t="s">
        <v>1058</v>
      </c>
      <c r="I307" s="80" t="s">
        <v>1059</v>
      </c>
      <c r="J307" s="80" t="s">
        <v>1117</v>
      </c>
      <c r="K307" s="81" t="s">
        <v>110</v>
      </c>
      <c r="L307" s="80" t="s">
        <v>89</v>
      </c>
      <c r="M307" s="80" t="s">
        <v>881</v>
      </c>
      <c r="N307" s="80" t="s">
        <v>634</v>
      </c>
      <c r="O307" s="80" t="s">
        <v>634</v>
      </c>
      <c r="P307" s="83">
        <v>42618</v>
      </c>
      <c r="Q307" s="83">
        <v>42618</v>
      </c>
      <c r="R307" s="166">
        <v>1792727.8</v>
      </c>
      <c r="S307" s="166">
        <v>1792727.8</v>
      </c>
      <c r="T307" s="166">
        <v>1792727.8</v>
      </c>
      <c r="U307" s="80" t="s">
        <v>75</v>
      </c>
      <c r="V307" s="82" t="s">
        <v>587</v>
      </c>
      <c r="W307" s="164">
        <f t="shared" si="23"/>
        <v>1792727.8</v>
      </c>
      <c r="X307" s="82" t="s">
        <v>587</v>
      </c>
      <c r="Y307" s="164">
        <f t="shared" si="24"/>
        <v>1792727.8</v>
      </c>
      <c r="Z307" s="165">
        <f t="shared" si="27"/>
        <v>1</v>
      </c>
      <c r="AA307" s="164">
        <f t="shared" si="26"/>
        <v>1792727.8</v>
      </c>
      <c r="AB307" s="82" t="s">
        <v>587</v>
      </c>
      <c r="AC307" s="82" t="s">
        <v>587</v>
      </c>
      <c r="AD307" s="80" t="s">
        <v>50</v>
      </c>
      <c r="AE307" s="165">
        <v>1</v>
      </c>
      <c r="AF307" s="80" t="s">
        <v>587</v>
      </c>
      <c r="AG307" s="80" t="s">
        <v>587</v>
      </c>
      <c r="AH307" s="80" t="s">
        <v>587</v>
      </c>
      <c r="AI307" s="80" t="s">
        <v>587</v>
      </c>
      <c r="AJ307" s="80" t="s">
        <v>587</v>
      </c>
      <c r="AK307" s="80" t="s">
        <v>1048</v>
      </c>
      <c r="AL307" s="82" t="s">
        <v>587</v>
      </c>
      <c r="AM307" s="80" t="s">
        <v>587</v>
      </c>
      <c r="AN307" s="80" t="s">
        <v>1048</v>
      </c>
      <c r="AO307" s="161" t="s">
        <v>808</v>
      </c>
      <c r="AP307" s="82" t="s">
        <v>829</v>
      </c>
      <c r="AQ307" s="161" t="s">
        <v>806</v>
      </c>
      <c r="AR307" s="80" t="s">
        <v>1048</v>
      </c>
      <c r="AS307" s="161" t="s">
        <v>807</v>
      </c>
      <c r="AT307" s="81" t="s">
        <v>1061</v>
      </c>
    </row>
    <row r="308" spans="1:46" ht="180.75" thickBot="1" x14ac:dyDescent="0.25">
      <c r="A308" s="156">
        <v>330</v>
      </c>
      <c r="B308" s="82" t="s">
        <v>1118</v>
      </c>
      <c r="C308" s="82" t="s">
        <v>1119</v>
      </c>
      <c r="D308" s="82" t="s">
        <v>76</v>
      </c>
      <c r="E308" s="82" t="s">
        <v>88</v>
      </c>
      <c r="F308" s="80">
        <v>3110299</v>
      </c>
      <c r="G308" s="81" t="s">
        <v>103</v>
      </c>
      <c r="H308" s="81" t="s">
        <v>1058</v>
      </c>
      <c r="I308" s="80" t="s">
        <v>1059</v>
      </c>
      <c r="J308" s="80" t="s">
        <v>1120</v>
      </c>
      <c r="K308" s="81" t="s">
        <v>110</v>
      </c>
      <c r="L308" s="80" t="s">
        <v>89</v>
      </c>
      <c r="M308" s="80" t="s">
        <v>881</v>
      </c>
      <c r="N308" s="80" t="s">
        <v>251</v>
      </c>
      <c r="O308" s="80" t="s">
        <v>251</v>
      </c>
      <c r="P308" s="82" t="s">
        <v>1121</v>
      </c>
      <c r="Q308" s="82" t="s">
        <v>1121</v>
      </c>
      <c r="R308" s="166">
        <v>2162389.64</v>
      </c>
      <c r="S308" s="166">
        <v>2162389.64</v>
      </c>
      <c r="T308" s="166">
        <v>2162389.64</v>
      </c>
      <c r="U308" s="80" t="s">
        <v>75</v>
      </c>
      <c r="V308" s="82" t="s">
        <v>587</v>
      </c>
      <c r="W308" s="164">
        <f t="shared" si="23"/>
        <v>2162389.64</v>
      </c>
      <c r="X308" s="82" t="s">
        <v>587</v>
      </c>
      <c r="Y308" s="164">
        <f t="shared" si="24"/>
        <v>2162389.64</v>
      </c>
      <c r="Z308" s="165">
        <f t="shared" si="27"/>
        <v>1</v>
      </c>
      <c r="AA308" s="164">
        <f t="shared" si="26"/>
        <v>2162389.64</v>
      </c>
      <c r="AB308" s="82" t="s">
        <v>587</v>
      </c>
      <c r="AC308" s="82" t="s">
        <v>587</v>
      </c>
      <c r="AD308" s="80" t="s">
        <v>50</v>
      </c>
      <c r="AE308" s="165">
        <v>1</v>
      </c>
      <c r="AF308" s="80" t="s">
        <v>587</v>
      </c>
      <c r="AG308" s="80" t="s">
        <v>587</v>
      </c>
      <c r="AH308" s="80" t="s">
        <v>587</v>
      </c>
      <c r="AI308" s="80" t="s">
        <v>587</v>
      </c>
      <c r="AJ308" s="80" t="s">
        <v>587</v>
      </c>
      <c r="AK308" s="80" t="s">
        <v>1048</v>
      </c>
      <c r="AL308" s="82" t="s">
        <v>587</v>
      </c>
      <c r="AM308" s="80" t="s">
        <v>587</v>
      </c>
      <c r="AN308" s="80" t="s">
        <v>1048</v>
      </c>
      <c r="AO308" s="161" t="s">
        <v>808</v>
      </c>
      <c r="AP308" s="82" t="s">
        <v>829</v>
      </c>
      <c r="AQ308" s="161" t="s">
        <v>806</v>
      </c>
      <c r="AR308" s="80" t="s">
        <v>1048</v>
      </c>
      <c r="AS308" s="161" t="s">
        <v>807</v>
      </c>
      <c r="AT308" s="81" t="s">
        <v>1061</v>
      </c>
    </row>
    <row r="309" spans="1:46" ht="180.75" thickBot="1" x14ac:dyDescent="0.25">
      <c r="A309" s="156">
        <v>331</v>
      </c>
      <c r="B309" s="82" t="s">
        <v>1122</v>
      </c>
      <c r="C309" s="82" t="s">
        <v>1123</v>
      </c>
      <c r="D309" s="82" t="s">
        <v>76</v>
      </c>
      <c r="E309" s="82" t="s">
        <v>88</v>
      </c>
      <c r="F309" s="80">
        <v>3110299</v>
      </c>
      <c r="G309" s="81" t="s">
        <v>103</v>
      </c>
      <c r="H309" s="81" t="s">
        <v>1058</v>
      </c>
      <c r="I309" s="80" t="s">
        <v>1059</v>
      </c>
      <c r="J309" s="80" t="s">
        <v>1124</v>
      </c>
      <c r="K309" s="81" t="s">
        <v>110</v>
      </c>
      <c r="L309" s="80" t="s">
        <v>89</v>
      </c>
      <c r="M309" s="80" t="s">
        <v>881</v>
      </c>
      <c r="N309" s="80" t="s">
        <v>251</v>
      </c>
      <c r="O309" s="80" t="s">
        <v>251</v>
      </c>
      <c r="P309" s="82" t="s">
        <v>1125</v>
      </c>
      <c r="Q309" s="82" t="s">
        <v>1125</v>
      </c>
      <c r="R309" s="166">
        <v>1792693</v>
      </c>
      <c r="S309" s="166">
        <v>1792693</v>
      </c>
      <c r="T309" s="166">
        <v>1792693</v>
      </c>
      <c r="U309" s="80" t="s">
        <v>75</v>
      </c>
      <c r="V309" s="82" t="s">
        <v>587</v>
      </c>
      <c r="W309" s="164">
        <f t="shared" si="23"/>
        <v>1792693</v>
      </c>
      <c r="X309" s="82" t="s">
        <v>587</v>
      </c>
      <c r="Y309" s="164">
        <f t="shared" si="24"/>
        <v>1792693</v>
      </c>
      <c r="Z309" s="165">
        <f t="shared" si="27"/>
        <v>1</v>
      </c>
      <c r="AA309" s="164">
        <f t="shared" si="26"/>
        <v>1792693</v>
      </c>
      <c r="AB309" s="82" t="s">
        <v>587</v>
      </c>
      <c r="AC309" s="82" t="s">
        <v>587</v>
      </c>
      <c r="AD309" s="80" t="s">
        <v>50</v>
      </c>
      <c r="AE309" s="165">
        <v>1</v>
      </c>
      <c r="AF309" s="80" t="s">
        <v>587</v>
      </c>
      <c r="AG309" s="80" t="s">
        <v>587</v>
      </c>
      <c r="AH309" s="80" t="s">
        <v>587</v>
      </c>
      <c r="AI309" s="80" t="s">
        <v>587</v>
      </c>
      <c r="AJ309" s="80" t="s">
        <v>587</v>
      </c>
      <c r="AK309" s="80" t="s">
        <v>1048</v>
      </c>
      <c r="AL309" s="82" t="s">
        <v>587</v>
      </c>
      <c r="AM309" s="80" t="s">
        <v>587</v>
      </c>
      <c r="AN309" s="80" t="s">
        <v>1048</v>
      </c>
      <c r="AO309" s="161" t="s">
        <v>808</v>
      </c>
      <c r="AP309" s="82" t="s">
        <v>829</v>
      </c>
      <c r="AQ309" s="161" t="s">
        <v>806</v>
      </c>
      <c r="AR309" s="80" t="s">
        <v>1048</v>
      </c>
      <c r="AS309" s="161" t="s">
        <v>807</v>
      </c>
      <c r="AT309" s="81" t="s">
        <v>1061</v>
      </c>
    </row>
    <row r="310" spans="1:46" ht="180.75" thickBot="1" x14ac:dyDescent="0.25">
      <c r="A310" s="156">
        <v>332</v>
      </c>
      <c r="B310" s="82" t="s">
        <v>1126</v>
      </c>
      <c r="C310" s="82" t="s">
        <v>1127</v>
      </c>
      <c r="D310" s="82" t="s">
        <v>76</v>
      </c>
      <c r="E310" s="82" t="s">
        <v>88</v>
      </c>
      <c r="F310" s="80">
        <v>3110299</v>
      </c>
      <c r="G310" s="81" t="s">
        <v>103</v>
      </c>
      <c r="H310" s="81" t="s">
        <v>1058</v>
      </c>
      <c r="I310" s="80" t="s">
        <v>1059</v>
      </c>
      <c r="J310" s="80" t="s">
        <v>1128</v>
      </c>
      <c r="K310" s="81" t="s">
        <v>110</v>
      </c>
      <c r="L310" s="80" t="s">
        <v>89</v>
      </c>
      <c r="M310" s="80" t="s">
        <v>881</v>
      </c>
      <c r="N310" s="80" t="s">
        <v>251</v>
      </c>
      <c r="O310" s="80" t="s">
        <v>251</v>
      </c>
      <c r="P310" s="167" t="s">
        <v>1129</v>
      </c>
      <c r="Q310" s="167" t="s">
        <v>1129</v>
      </c>
      <c r="R310" s="166">
        <v>1799252.8</v>
      </c>
      <c r="S310" s="166">
        <v>1799252.8</v>
      </c>
      <c r="T310" s="166">
        <v>1799252.8</v>
      </c>
      <c r="U310" s="80" t="s">
        <v>75</v>
      </c>
      <c r="V310" s="82" t="s">
        <v>587</v>
      </c>
      <c r="W310" s="164">
        <f t="shared" si="23"/>
        <v>1799252.8</v>
      </c>
      <c r="X310" s="82" t="s">
        <v>587</v>
      </c>
      <c r="Y310" s="164">
        <f t="shared" si="24"/>
        <v>1799252.8</v>
      </c>
      <c r="Z310" s="165">
        <f t="shared" si="27"/>
        <v>1</v>
      </c>
      <c r="AA310" s="164">
        <f t="shared" si="26"/>
        <v>1799252.8</v>
      </c>
      <c r="AB310" s="82" t="s">
        <v>587</v>
      </c>
      <c r="AC310" s="82" t="s">
        <v>587</v>
      </c>
      <c r="AD310" s="80" t="s">
        <v>50</v>
      </c>
      <c r="AE310" s="165">
        <v>1</v>
      </c>
      <c r="AF310" s="80" t="s">
        <v>587</v>
      </c>
      <c r="AG310" s="80" t="s">
        <v>587</v>
      </c>
      <c r="AH310" s="80" t="s">
        <v>587</v>
      </c>
      <c r="AI310" s="80" t="s">
        <v>587</v>
      </c>
      <c r="AJ310" s="80" t="s">
        <v>587</v>
      </c>
      <c r="AK310" s="80" t="s">
        <v>1048</v>
      </c>
      <c r="AL310" s="82" t="s">
        <v>587</v>
      </c>
      <c r="AM310" s="80" t="s">
        <v>587</v>
      </c>
      <c r="AN310" s="80" t="s">
        <v>1048</v>
      </c>
      <c r="AO310" s="161" t="s">
        <v>808</v>
      </c>
      <c r="AP310" s="82" t="s">
        <v>829</v>
      </c>
      <c r="AQ310" s="161" t="s">
        <v>806</v>
      </c>
      <c r="AR310" s="80" t="s">
        <v>1048</v>
      </c>
      <c r="AS310" s="161" t="s">
        <v>807</v>
      </c>
      <c r="AT310" s="81" t="s">
        <v>1061</v>
      </c>
    </row>
    <row r="311" spans="1:46" ht="180.75" thickBot="1" x14ac:dyDescent="0.25">
      <c r="A311" s="156">
        <v>333</v>
      </c>
      <c r="B311" s="82" t="s">
        <v>1130</v>
      </c>
      <c r="C311" s="82" t="s">
        <v>1131</v>
      </c>
      <c r="D311" s="82" t="s">
        <v>76</v>
      </c>
      <c r="E311" s="82" t="s">
        <v>88</v>
      </c>
      <c r="F311" s="80">
        <v>3110299</v>
      </c>
      <c r="G311" s="81" t="s">
        <v>103</v>
      </c>
      <c r="H311" s="81" t="s">
        <v>1058</v>
      </c>
      <c r="I311" s="80" t="s">
        <v>1059</v>
      </c>
      <c r="J311" s="80" t="s">
        <v>1132</v>
      </c>
      <c r="K311" s="81" t="s">
        <v>110</v>
      </c>
      <c r="L311" s="80" t="s">
        <v>89</v>
      </c>
      <c r="M311" s="80" t="s">
        <v>881</v>
      </c>
      <c r="N311" s="80" t="s">
        <v>251</v>
      </c>
      <c r="O311" s="80" t="s">
        <v>251</v>
      </c>
      <c r="P311" s="168">
        <v>42501</v>
      </c>
      <c r="Q311" s="168">
        <v>42501</v>
      </c>
      <c r="R311" s="166">
        <v>2117299.2799999998</v>
      </c>
      <c r="S311" s="166">
        <v>2117299.2799999998</v>
      </c>
      <c r="T311" s="166">
        <v>2117299.2799999998</v>
      </c>
      <c r="U311" s="80" t="s">
        <v>75</v>
      </c>
      <c r="V311" s="82" t="s">
        <v>587</v>
      </c>
      <c r="W311" s="164">
        <f t="shared" si="23"/>
        <v>2117299.2799999998</v>
      </c>
      <c r="X311" s="82" t="s">
        <v>587</v>
      </c>
      <c r="Y311" s="164">
        <f t="shared" si="24"/>
        <v>2117299.2799999998</v>
      </c>
      <c r="Z311" s="165">
        <f t="shared" si="27"/>
        <v>1</v>
      </c>
      <c r="AA311" s="164">
        <f t="shared" si="26"/>
        <v>2117299.2799999998</v>
      </c>
      <c r="AB311" s="82" t="s">
        <v>587</v>
      </c>
      <c r="AC311" s="82" t="s">
        <v>587</v>
      </c>
      <c r="AD311" s="80" t="s">
        <v>50</v>
      </c>
      <c r="AE311" s="165">
        <v>1</v>
      </c>
      <c r="AF311" s="80" t="s">
        <v>587</v>
      </c>
      <c r="AG311" s="80" t="s">
        <v>587</v>
      </c>
      <c r="AH311" s="80" t="s">
        <v>587</v>
      </c>
      <c r="AI311" s="80" t="s">
        <v>587</v>
      </c>
      <c r="AJ311" s="80" t="s">
        <v>587</v>
      </c>
      <c r="AK311" s="80" t="s">
        <v>1048</v>
      </c>
      <c r="AL311" s="82" t="s">
        <v>587</v>
      </c>
      <c r="AM311" s="80" t="s">
        <v>587</v>
      </c>
      <c r="AN311" s="80" t="s">
        <v>1048</v>
      </c>
      <c r="AO311" s="161" t="s">
        <v>808</v>
      </c>
      <c r="AP311" s="82" t="s">
        <v>829</v>
      </c>
      <c r="AQ311" s="161" t="s">
        <v>806</v>
      </c>
      <c r="AR311" s="80" t="s">
        <v>1048</v>
      </c>
      <c r="AS311" s="161" t="s">
        <v>807</v>
      </c>
      <c r="AT311" s="81" t="s">
        <v>1061</v>
      </c>
    </row>
    <row r="312" spans="1:46" ht="180.75" thickBot="1" x14ac:dyDescent="0.25">
      <c r="A312" s="156">
        <v>334</v>
      </c>
      <c r="B312" s="82" t="s">
        <v>1133</v>
      </c>
      <c r="C312" s="82" t="s">
        <v>1134</v>
      </c>
      <c r="D312" s="82" t="s">
        <v>76</v>
      </c>
      <c r="E312" s="82" t="s">
        <v>88</v>
      </c>
      <c r="F312" s="80">
        <v>3110299</v>
      </c>
      <c r="G312" s="81" t="s">
        <v>103</v>
      </c>
      <c r="H312" s="81" t="s">
        <v>1058</v>
      </c>
      <c r="I312" s="80" t="s">
        <v>1059</v>
      </c>
      <c r="J312" s="80" t="s">
        <v>1135</v>
      </c>
      <c r="K312" s="81" t="s">
        <v>110</v>
      </c>
      <c r="L312" s="80" t="s">
        <v>89</v>
      </c>
      <c r="M312" s="80" t="s">
        <v>881</v>
      </c>
      <c r="N312" s="80" t="s">
        <v>251</v>
      </c>
      <c r="O312" s="80" t="s">
        <v>251</v>
      </c>
      <c r="P312" s="168">
        <v>42655</v>
      </c>
      <c r="Q312" s="168">
        <v>42655</v>
      </c>
      <c r="R312" s="166">
        <v>1781481.6</v>
      </c>
      <c r="S312" s="166">
        <v>1781481.6</v>
      </c>
      <c r="T312" s="166">
        <v>1781481.6</v>
      </c>
      <c r="U312" s="80" t="s">
        <v>75</v>
      </c>
      <c r="V312" s="82" t="s">
        <v>587</v>
      </c>
      <c r="W312" s="164">
        <f t="shared" si="23"/>
        <v>1781481.6</v>
      </c>
      <c r="X312" s="82" t="s">
        <v>587</v>
      </c>
      <c r="Y312" s="164">
        <f t="shared" si="24"/>
        <v>1781481.6</v>
      </c>
      <c r="Z312" s="165">
        <f t="shared" si="27"/>
        <v>1</v>
      </c>
      <c r="AA312" s="164">
        <f t="shared" si="26"/>
        <v>1781481.6</v>
      </c>
      <c r="AB312" s="82" t="s">
        <v>587</v>
      </c>
      <c r="AC312" s="82" t="s">
        <v>587</v>
      </c>
      <c r="AD312" s="80" t="s">
        <v>50</v>
      </c>
      <c r="AE312" s="165">
        <v>1</v>
      </c>
      <c r="AF312" s="80" t="s">
        <v>587</v>
      </c>
      <c r="AG312" s="80" t="s">
        <v>587</v>
      </c>
      <c r="AH312" s="80" t="s">
        <v>587</v>
      </c>
      <c r="AI312" s="80" t="s">
        <v>587</v>
      </c>
      <c r="AJ312" s="80" t="s">
        <v>587</v>
      </c>
      <c r="AK312" s="80" t="s">
        <v>1048</v>
      </c>
      <c r="AL312" s="82" t="s">
        <v>587</v>
      </c>
      <c r="AM312" s="80" t="s">
        <v>587</v>
      </c>
      <c r="AN312" s="80" t="s">
        <v>1048</v>
      </c>
      <c r="AO312" s="161" t="s">
        <v>808</v>
      </c>
      <c r="AP312" s="82" t="s">
        <v>829</v>
      </c>
      <c r="AQ312" s="161" t="s">
        <v>806</v>
      </c>
      <c r="AR312" s="80" t="s">
        <v>1048</v>
      </c>
      <c r="AS312" s="161" t="s">
        <v>807</v>
      </c>
      <c r="AT312" s="81" t="s">
        <v>1061</v>
      </c>
    </row>
    <row r="313" spans="1:46" ht="180.75" thickBot="1" x14ac:dyDescent="0.25">
      <c r="A313" s="156">
        <v>335</v>
      </c>
      <c r="B313" s="82" t="s">
        <v>1136</v>
      </c>
      <c r="C313" s="82" t="s">
        <v>1137</v>
      </c>
      <c r="D313" s="82" t="s">
        <v>76</v>
      </c>
      <c r="E313" s="82" t="s">
        <v>88</v>
      </c>
      <c r="F313" s="80">
        <v>3110299</v>
      </c>
      <c r="G313" s="81" t="s">
        <v>103</v>
      </c>
      <c r="H313" s="81" t="s">
        <v>1058</v>
      </c>
      <c r="I313" s="80" t="s">
        <v>1059</v>
      </c>
      <c r="J313" s="80" t="s">
        <v>1138</v>
      </c>
      <c r="K313" s="81" t="s">
        <v>110</v>
      </c>
      <c r="L313" s="80" t="s">
        <v>89</v>
      </c>
      <c r="M313" s="80" t="s">
        <v>881</v>
      </c>
      <c r="N313" s="80" t="s">
        <v>251</v>
      </c>
      <c r="O313" s="80" t="s">
        <v>251</v>
      </c>
      <c r="P313" s="167" t="s">
        <v>1125</v>
      </c>
      <c r="Q313" s="167" t="s">
        <v>1125</v>
      </c>
      <c r="R313" s="166">
        <v>1992010</v>
      </c>
      <c r="S313" s="166">
        <v>1992010</v>
      </c>
      <c r="T313" s="166">
        <v>1992010</v>
      </c>
      <c r="U313" s="80" t="s">
        <v>75</v>
      </c>
      <c r="V313" s="82" t="s">
        <v>587</v>
      </c>
      <c r="W313" s="164">
        <f t="shared" si="23"/>
        <v>1992010</v>
      </c>
      <c r="X313" s="82" t="s">
        <v>587</v>
      </c>
      <c r="Y313" s="164">
        <f t="shared" si="24"/>
        <v>1992010</v>
      </c>
      <c r="Z313" s="165">
        <f t="shared" si="27"/>
        <v>1</v>
      </c>
      <c r="AA313" s="164">
        <f t="shared" si="26"/>
        <v>1992010</v>
      </c>
      <c r="AB313" s="82" t="s">
        <v>587</v>
      </c>
      <c r="AC313" s="82" t="s">
        <v>587</v>
      </c>
      <c r="AD313" s="80" t="s">
        <v>50</v>
      </c>
      <c r="AE313" s="165">
        <v>1</v>
      </c>
      <c r="AF313" s="80" t="s">
        <v>587</v>
      </c>
      <c r="AG313" s="80" t="s">
        <v>587</v>
      </c>
      <c r="AH313" s="80" t="s">
        <v>587</v>
      </c>
      <c r="AI313" s="80" t="s">
        <v>587</v>
      </c>
      <c r="AJ313" s="80" t="s">
        <v>587</v>
      </c>
      <c r="AK313" s="80" t="s">
        <v>1048</v>
      </c>
      <c r="AL313" s="82" t="s">
        <v>587</v>
      </c>
      <c r="AM313" s="80" t="s">
        <v>587</v>
      </c>
      <c r="AN313" s="80" t="s">
        <v>1048</v>
      </c>
      <c r="AO313" s="161" t="s">
        <v>808</v>
      </c>
      <c r="AP313" s="82" t="s">
        <v>829</v>
      </c>
      <c r="AQ313" s="161" t="s">
        <v>806</v>
      </c>
      <c r="AR313" s="80" t="s">
        <v>1048</v>
      </c>
      <c r="AS313" s="161" t="s">
        <v>807</v>
      </c>
      <c r="AT313" s="81" t="s">
        <v>1061</v>
      </c>
    </row>
    <row r="314" spans="1:46" ht="180.75" thickBot="1" x14ac:dyDescent="0.25">
      <c r="A314" s="156">
        <v>336</v>
      </c>
      <c r="B314" s="82" t="s">
        <v>1139</v>
      </c>
      <c r="C314" s="82" t="s">
        <v>1140</v>
      </c>
      <c r="D314" s="82" t="s">
        <v>525</v>
      </c>
      <c r="E314" s="82" t="s">
        <v>77</v>
      </c>
      <c r="F314" s="80">
        <v>3110299</v>
      </c>
      <c r="G314" s="81" t="s">
        <v>103</v>
      </c>
      <c r="H314" s="81" t="s">
        <v>1058</v>
      </c>
      <c r="I314" s="80" t="s">
        <v>1059</v>
      </c>
      <c r="J314" s="80" t="s">
        <v>1141</v>
      </c>
      <c r="K314" s="81" t="s">
        <v>110</v>
      </c>
      <c r="L314" s="80" t="s">
        <v>111</v>
      </c>
      <c r="M314" s="80" t="s">
        <v>881</v>
      </c>
      <c r="N314" s="80" t="s">
        <v>259</v>
      </c>
      <c r="O314" s="80" t="s">
        <v>259</v>
      </c>
      <c r="P314" s="169">
        <v>43963</v>
      </c>
      <c r="Q314" s="169">
        <v>43963</v>
      </c>
      <c r="R314" s="166">
        <v>5749478.6399999997</v>
      </c>
      <c r="S314" s="166">
        <v>5749478.6399999997</v>
      </c>
      <c r="T314" s="166">
        <v>5749478.6399999997</v>
      </c>
      <c r="U314" s="80" t="s">
        <v>75</v>
      </c>
      <c r="V314" s="82" t="s">
        <v>587</v>
      </c>
      <c r="W314" s="164">
        <f t="shared" si="23"/>
        <v>5749478.6399999997</v>
      </c>
      <c r="X314" s="82" t="s">
        <v>587</v>
      </c>
      <c r="Y314" s="164">
        <f t="shared" si="24"/>
        <v>5749478.6399999997</v>
      </c>
      <c r="Z314" s="165">
        <f t="shared" si="27"/>
        <v>1</v>
      </c>
      <c r="AA314" s="164">
        <f t="shared" si="26"/>
        <v>5749478.6399999997</v>
      </c>
      <c r="AB314" s="82" t="s">
        <v>587</v>
      </c>
      <c r="AC314" s="82" t="s">
        <v>587</v>
      </c>
      <c r="AD314" s="80" t="s">
        <v>50</v>
      </c>
      <c r="AE314" s="165">
        <v>1</v>
      </c>
      <c r="AF314" s="80" t="s">
        <v>587</v>
      </c>
      <c r="AG314" s="80" t="s">
        <v>587</v>
      </c>
      <c r="AH314" s="80" t="s">
        <v>587</v>
      </c>
      <c r="AI314" s="80" t="s">
        <v>587</v>
      </c>
      <c r="AJ314" s="80" t="s">
        <v>587</v>
      </c>
      <c r="AK314" s="80" t="s">
        <v>1048</v>
      </c>
      <c r="AL314" s="82" t="s">
        <v>587</v>
      </c>
      <c r="AM314" s="80" t="s">
        <v>587</v>
      </c>
      <c r="AN314" s="80" t="s">
        <v>1048</v>
      </c>
      <c r="AO314" s="161" t="s">
        <v>808</v>
      </c>
      <c r="AP314" s="82" t="s">
        <v>829</v>
      </c>
      <c r="AQ314" s="161" t="s">
        <v>806</v>
      </c>
      <c r="AR314" s="80" t="s">
        <v>1048</v>
      </c>
      <c r="AS314" s="161" t="s">
        <v>807</v>
      </c>
      <c r="AT314" s="81" t="s">
        <v>1061</v>
      </c>
    </row>
    <row r="315" spans="1:46" ht="180.75" thickBot="1" x14ac:dyDescent="0.25">
      <c r="A315" s="156">
        <v>337</v>
      </c>
      <c r="B315" s="82" t="s">
        <v>1142</v>
      </c>
      <c r="C315" s="82" t="s">
        <v>1143</v>
      </c>
      <c r="D315" s="82" t="s">
        <v>530</v>
      </c>
      <c r="E315" s="82" t="s">
        <v>104</v>
      </c>
      <c r="F315" s="80">
        <v>3110299</v>
      </c>
      <c r="G315" s="81" t="s">
        <v>103</v>
      </c>
      <c r="H315" s="81" t="s">
        <v>1058</v>
      </c>
      <c r="I315" s="80" t="s">
        <v>1044</v>
      </c>
      <c r="J315" s="80" t="s">
        <v>1144</v>
      </c>
      <c r="K315" s="81" t="s">
        <v>110</v>
      </c>
      <c r="L315" s="80" t="s">
        <v>89</v>
      </c>
      <c r="M315" s="80" t="s">
        <v>881</v>
      </c>
      <c r="N315" s="80" t="s">
        <v>145</v>
      </c>
      <c r="O315" s="80" t="s">
        <v>145</v>
      </c>
      <c r="P315" s="83" t="s">
        <v>1145</v>
      </c>
      <c r="Q315" s="83" t="s">
        <v>1145</v>
      </c>
      <c r="R315" s="84">
        <v>2758823</v>
      </c>
      <c r="S315" s="84">
        <v>2758823</v>
      </c>
      <c r="T315" s="84">
        <v>2758823</v>
      </c>
      <c r="U315" s="80" t="s">
        <v>75</v>
      </c>
      <c r="V315" s="82" t="s">
        <v>587</v>
      </c>
      <c r="W315" s="164">
        <f t="shared" si="23"/>
        <v>2758823</v>
      </c>
      <c r="X315" s="82" t="s">
        <v>587</v>
      </c>
      <c r="Y315" s="164">
        <f t="shared" si="24"/>
        <v>2758823</v>
      </c>
      <c r="Z315" s="165">
        <f t="shared" si="27"/>
        <v>1</v>
      </c>
      <c r="AA315" s="164">
        <f t="shared" si="26"/>
        <v>2758823</v>
      </c>
      <c r="AB315" s="82" t="s">
        <v>587</v>
      </c>
      <c r="AC315" s="82" t="s">
        <v>587</v>
      </c>
      <c r="AD315" s="80" t="s">
        <v>50</v>
      </c>
      <c r="AE315" s="165">
        <v>1</v>
      </c>
      <c r="AF315" s="80" t="s">
        <v>587</v>
      </c>
      <c r="AG315" s="80" t="s">
        <v>587</v>
      </c>
      <c r="AH315" s="80" t="s">
        <v>587</v>
      </c>
      <c r="AI315" s="80" t="s">
        <v>587</v>
      </c>
      <c r="AJ315" s="80" t="s">
        <v>587</v>
      </c>
      <c r="AK315" s="80" t="s">
        <v>1048</v>
      </c>
      <c r="AL315" s="82" t="s">
        <v>587</v>
      </c>
      <c r="AM315" s="80" t="s">
        <v>587</v>
      </c>
      <c r="AN315" s="80" t="s">
        <v>1048</v>
      </c>
      <c r="AO315" s="161" t="s">
        <v>808</v>
      </c>
      <c r="AP315" s="82" t="s">
        <v>829</v>
      </c>
      <c r="AQ315" s="161" t="s">
        <v>806</v>
      </c>
      <c r="AR315" s="80" t="s">
        <v>1048</v>
      </c>
      <c r="AS315" s="161" t="s">
        <v>807</v>
      </c>
      <c r="AT315" s="81" t="s">
        <v>1061</v>
      </c>
    </row>
    <row r="316" spans="1:46" ht="180.75" thickBot="1" x14ac:dyDescent="0.25">
      <c r="A316" s="156">
        <v>338</v>
      </c>
      <c r="B316" s="82" t="s">
        <v>1146</v>
      </c>
      <c r="C316" s="82" t="s">
        <v>1147</v>
      </c>
      <c r="D316" s="82" t="s">
        <v>1148</v>
      </c>
      <c r="E316" s="82" t="s">
        <v>1149</v>
      </c>
      <c r="F316" s="80">
        <v>3110299</v>
      </c>
      <c r="G316" s="81" t="s">
        <v>103</v>
      </c>
      <c r="H316" s="81"/>
      <c r="I316" s="80" t="s">
        <v>1044</v>
      </c>
      <c r="J316" s="80" t="s">
        <v>1150</v>
      </c>
      <c r="K316" s="81" t="s">
        <v>110</v>
      </c>
      <c r="L316" s="80" t="s">
        <v>89</v>
      </c>
      <c r="M316" s="80" t="s">
        <v>881</v>
      </c>
      <c r="N316" s="80" t="s">
        <v>251</v>
      </c>
      <c r="O316" s="80" t="s">
        <v>251</v>
      </c>
      <c r="P316" s="83" t="s">
        <v>1151</v>
      </c>
      <c r="Q316" s="83" t="s">
        <v>1151</v>
      </c>
      <c r="R316" s="166">
        <v>200000</v>
      </c>
      <c r="S316" s="166">
        <v>200000</v>
      </c>
      <c r="T316" s="166">
        <v>200000</v>
      </c>
      <c r="U316" s="80" t="s">
        <v>75</v>
      </c>
      <c r="V316" s="82" t="s">
        <v>587</v>
      </c>
      <c r="W316" s="164">
        <v>200000</v>
      </c>
      <c r="X316" s="82" t="s">
        <v>587</v>
      </c>
      <c r="Y316" s="164">
        <v>190000</v>
      </c>
      <c r="Z316" s="165">
        <v>1</v>
      </c>
      <c r="AA316" s="164">
        <v>190000</v>
      </c>
      <c r="AB316" s="82" t="s">
        <v>587</v>
      </c>
      <c r="AC316" s="82" t="s">
        <v>587</v>
      </c>
      <c r="AD316" s="80" t="s">
        <v>50</v>
      </c>
      <c r="AE316" s="165">
        <v>1</v>
      </c>
      <c r="AF316" s="80" t="s">
        <v>587</v>
      </c>
      <c r="AG316" s="80" t="s">
        <v>587</v>
      </c>
      <c r="AH316" s="80" t="s">
        <v>587</v>
      </c>
      <c r="AI316" s="80" t="s">
        <v>587</v>
      </c>
      <c r="AJ316" s="80" t="s">
        <v>587</v>
      </c>
      <c r="AK316" s="80" t="s">
        <v>1048</v>
      </c>
      <c r="AL316" s="82" t="s">
        <v>587</v>
      </c>
      <c r="AM316" s="80" t="s">
        <v>587</v>
      </c>
      <c r="AN316" s="80" t="s">
        <v>1048</v>
      </c>
      <c r="AO316" s="161" t="s">
        <v>808</v>
      </c>
      <c r="AP316" s="82" t="s">
        <v>829</v>
      </c>
      <c r="AQ316" s="161" t="s">
        <v>806</v>
      </c>
      <c r="AR316" s="80" t="s">
        <v>1048</v>
      </c>
      <c r="AS316" s="161" t="s">
        <v>807</v>
      </c>
      <c r="AT316" s="81" t="s">
        <v>1061</v>
      </c>
    </row>
    <row r="317" spans="1:46" ht="180.75" thickBot="1" x14ac:dyDescent="0.25">
      <c r="A317" s="156">
        <v>339</v>
      </c>
      <c r="B317" s="82" t="s">
        <v>1152</v>
      </c>
      <c r="C317" s="82" t="s">
        <v>1153</v>
      </c>
      <c r="D317" s="82" t="s">
        <v>1154</v>
      </c>
      <c r="E317" s="82" t="s">
        <v>279</v>
      </c>
      <c r="F317" s="80">
        <v>3110299</v>
      </c>
      <c r="G317" s="81" t="s">
        <v>103</v>
      </c>
      <c r="H317" s="81"/>
      <c r="I317" s="80" t="s">
        <v>1044</v>
      </c>
      <c r="J317" s="80" t="s">
        <v>1155</v>
      </c>
      <c r="K317" s="81" t="s">
        <v>110</v>
      </c>
      <c r="L317" s="80" t="s">
        <v>89</v>
      </c>
      <c r="M317" s="80" t="s">
        <v>881</v>
      </c>
      <c r="N317" s="80" t="s">
        <v>251</v>
      </c>
      <c r="O317" s="80" t="s">
        <v>251</v>
      </c>
      <c r="P317" s="83" t="s">
        <v>1151</v>
      </c>
      <c r="Q317" s="83" t="s">
        <v>1151</v>
      </c>
      <c r="R317" s="166">
        <v>1500000</v>
      </c>
      <c r="S317" s="166">
        <v>1500000</v>
      </c>
      <c r="T317" s="166">
        <v>1500000</v>
      </c>
      <c r="U317" s="80" t="s">
        <v>75</v>
      </c>
      <c r="V317" s="82" t="s">
        <v>587</v>
      </c>
      <c r="W317" s="164">
        <v>1500000</v>
      </c>
      <c r="X317" s="82" t="s">
        <v>587</v>
      </c>
      <c r="Y317" s="164"/>
      <c r="Z317" s="165">
        <v>1</v>
      </c>
      <c r="AA317" s="164"/>
      <c r="AB317" s="82" t="s">
        <v>587</v>
      </c>
      <c r="AC317" s="82" t="s">
        <v>587</v>
      </c>
      <c r="AD317" s="80" t="s">
        <v>50</v>
      </c>
      <c r="AE317" s="165">
        <v>1</v>
      </c>
      <c r="AF317" s="80" t="s">
        <v>587</v>
      </c>
      <c r="AG317" s="80" t="s">
        <v>587</v>
      </c>
      <c r="AH317" s="80" t="s">
        <v>587</v>
      </c>
      <c r="AI317" s="80" t="s">
        <v>587</v>
      </c>
      <c r="AJ317" s="80" t="s">
        <v>587</v>
      </c>
      <c r="AK317" s="80" t="s">
        <v>1048</v>
      </c>
      <c r="AL317" s="82" t="s">
        <v>587</v>
      </c>
      <c r="AM317" s="80" t="s">
        <v>587</v>
      </c>
      <c r="AN317" s="80" t="s">
        <v>1048</v>
      </c>
      <c r="AO317" s="161" t="s">
        <v>808</v>
      </c>
      <c r="AP317" s="82" t="s">
        <v>829</v>
      </c>
      <c r="AQ317" s="161" t="s">
        <v>806</v>
      </c>
      <c r="AR317" s="80" t="s">
        <v>1048</v>
      </c>
      <c r="AS317" s="161" t="s">
        <v>807</v>
      </c>
      <c r="AT317" s="81" t="s">
        <v>1061</v>
      </c>
    </row>
    <row r="318" spans="1:46" ht="180.75" thickBot="1" x14ac:dyDescent="0.25">
      <c r="A318" s="156">
        <v>340</v>
      </c>
      <c r="B318" s="170" t="s">
        <v>1156</v>
      </c>
      <c r="C318" s="82" t="s">
        <v>1157</v>
      </c>
      <c r="D318" s="82" t="s">
        <v>1158</v>
      </c>
      <c r="E318" s="82" t="s">
        <v>1159</v>
      </c>
      <c r="F318" s="80">
        <v>3110299</v>
      </c>
      <c r="G318" s="81" t="s">
        <v>103</v>
      </c>
      <c r="H318" s="81" t="s">
        <v>1058</v>
      </c>
      <c r="I318" s="80" t="s">
        <v>1059</v>
      </c>
      <c r="J318" s="80" t="s">
        <v>1160</v>
      </c>
      <c r="K318" s="81" t="s">
        <v>110</v>
      </c>
      <c r="L318" s="80" t="s">
        <v>89</v>
      </c>
      <c r="M318" s="80" t="s">
        <v>881</v>
      </c>
      <c r="N318" s="80">
        <v>0</v>
      </c>
      <c r="O318" s="80">
        <v>0</v>
      </c>
      <c r="P318" s="80" t="s">
        <v>1161</v>
      </c>
      <c r="Q318" s="80" t="s">
        <v>1161</v>
      </c>
      <c r="R318" s="85">
        <v>3000000</v>
      </c>
      <c r="S318" s="85">
        <v>3000000</v>
      </c>
      <c r="T318" s="85">
        <v>3000000</v>
      </c>
      <c r="U318" s="80" t="s">
        <v>75</v>
      </c>
      <c r="V318" s="82" t="s">
        <v>587</v>
      </c>
      <c r="W318" s="164">
        <f t="shared" ref="W318" si="28">S318</f>
        <v>3000000</v>
      </c>
      <c r="X318" s="82" t="s">
        <v>587</v>
      </c>
      <c r="Y318" s="164">
        <f t="shared" ref="Y318" si="29">W318</f>
        <v>3000000</v>
      </c>
      <c r="Z318" s="165"/>
      <c r="AA318" s="164">
        <f t="shared" ref="AA318" si="30">Y318</f>
        <v>3000000</v>
      </c>
      <c r="AB318" s="82" t="s">
        <v>587</v>
      </c>
      <c r="AC318" s="82" t="s">
        <v>587</v>
      </c>
      <c r="AD318" s="80" t="s">
        <v>52</v>
      </c>
      <c r="AE318" s="165"/>
      <c r="AF318" s="165">
        <v>0.5</v>
      </c>
      <c r="AG318" s="80" t="s">
        <v>1162</v>
      </c>
      <c r="AH318" s="80">
        <v>2018</v>
      </c>
      <c r="AI318" s="80" t="s">
        <v>1163</v>
      </c>
      <c r="AJ318" s="85">
        <v>2000000</v>
      </c>
      <c r="AK318" s="80" t="s">
        <v>1048</v>
      </c>
      <c r="AL318" s="80" t="s">
        <v>1164</v>
      </c>
      <c r="AM318" s="80" t="s">
        <v>1165</v>
      </c>
      <c r="AN318" s="80" t="s">
        <v>1048</v>
      </c>
      <c r="AO318" s="161" t="s">
        <v>808</v>
      </c>
      <c r="AP318" s="82" t="s">
        <v>829</v>
      </c>
      <c r="AQ318" s="161" t="s">
        <v>806</v>
      </c>
      <c r="AR318" s="80" t="s">
        <v>1048</v>
      </c>
      <c r="AS318" s="161" t="s">
        <v>807</v>
      </c>
      <c r="AT318" s="81" t="s">
        <v>1166</v>
      </c>
    </row>
    <row r="319" spans="1:46" ht="180.75" thickBot="1" x14ac:dyDescent="0.25">
      <c r="A319" s="156">
        <v>341</v>
      </c>
      <c r="B319" s="82" t="s">
        <v>1167</v>
      </c>
      <c r="C319" s="82" t="s">
        <v>1168</v>
      </c>
      <c r="D319" s="82" t="s">
        <v>607</v>
      </c>
      <c r="E319" s="82" t="s">
        <v>1169</v>
      </c>
      <c r="F319" s="80">
        <v>3218</v>
      </c>
      <c r="G319" s="81" t="s">
        <v>609</v>
      </c>
      <c r="H319" s="80" t="s">
        <v>1043</v>
      </c>
      <c r="I319" s="80" t="s">
        <v>1044</v>
      </c>
      <c r="J319" s="80" t="s">
        <v>1170</v>
      </c>
      <c r="K319" s="80" t="s">
        <v>827</v>
      </c>
      <c r="L319" s="80" t="s">
        <v>827</v>
      </c>
      <c r="M319" s="80" t="s">
        <v>827</v>
      </c>
      <c r="N319" s="80" t="s">
        <v>143</v>
      </c>
      <c r="O319" s="80" t="s">
        <v>143</v>
      </c>
      <c r="P319" s="83" t="s">
        <v>1171</v>
      </c>
      <c r="Q319" s="83" t="s">
        <v>1171</v>
      </c>
      <c r="R319" s="166">
        <v>2499897.44</v>
      </c>
      <c r="S319" s="166">
        <v>2499897.44</v>
      </c>
      <c r="T319" s="166">
        <v>2499897.44</v>
      </c>
      <c r="U319" s="80" t="s">
        <v>75</v>
      </c>
      <c r="V319" s="82" t="s">
        <v>587</v>
      </c>
      <c r="W319" s="166">
        <v>2499897.44</v>
      </c>
      <c r="X319" s="82" t="s">
        <v>587</v>
      </c>
      <c r="Y319" s="166">
        <v>2499897.44</v>
      </c>
      <c r="Z319" s="165">
        <v>1</v>
      </c>
      <c r="AA319" s="166">
        <v>2499897.44</v>
      </c>
      <c r="AB319" s="82" t="s">
        <v>587</v>
      </c>
      <c r="AC319" s="82" t="s">
        <v>587</v>
      </c>
      <c r="AD319" s="80" t="s">
        <v>261</v>
      </c>
      <c r="AE319" s="165">
        <v>1</v>
      </c>
      <c r="AF319" s="80" t="s">
        <v>587</v>
      </c>
      <c r="AG319" s="80" t="s">
        <v>587</v>
      </c>
      <c r="AH319" s="80" t="s">
        <v>587</v>
      </c>
      <c r="AI319" s="80" t="s">
        <v>587</v>
      </c>
      <c r="AJ319" s="80" t="s">
        <v>587</v>
      </c>
      <c r="AK319" s="80" t="s">
        <v>1048</v>
      </c>
      <c r="AL319" s="80" t="s">
        <v>587</v>
      </c>
      <c r="AM319" s="80" t="s">
        <v>587</v>
      </c>
      <c r="AN319" s="80" t="s">
        <v>1048</v>
      </c>
      <c r="AO319" s="161" t="s">
        <v>808</v>
      </c>
      <c r="AP319" s="82" t="s">
        <v>829</v>
      </c>
      <c r="AQ319" s="161" t="s">
        <v>806</v>
      </c>
      <c r="AR319" s="80" t="s">
        <v>1048</v>
      </c>
      <c r="AS319" s="161" t="s">
        <v>807</v>
      </c>
      <c r="AT319" s="81" t="s">
        <v>1172</v>
      </c>
    </row>
    <row r="320" spans="1:46" ht="180.75" thickBot="1" x14ac:dyDescent="0.25">
      <c r="A320" s="156">
        <v>342</v>
      </c>
      <c r="B320" s="82" t="s">
        <v>1173</v>
      </c>
      <c r="C320" s="82" t="s">
        <v>1174</v>
      </c>
      <c r="D320" s="82" t="s">
        <v>607</v>
      </c>
      <c r="E320" s="81" t="s">
        <v>836</v>
      </c>
      <c r="F320" s="80">
        <v>3218</v>
      </c>
      <c r="G320" s="81" t="s">
        <v>609</v>
      </c>
      <c r="H320" s="80" t="s">
        <v>1043</v>
      </c>
      <c r="I320" s="80" t="s">
        <v>1044</v>
      </c>
      <c r="J320" s="80" t="s">
        <v>1175</v>
      </c>
      <c r="K320" s="80" t="s">
        <v>827</v>
      </c>
      <c r="L320" s="80" t="s">
        <v>827</v>
      </c>
      <c r="M320" s="80" t="s">
        <v>827</v>
      </c>
      <c r="N320" s="80" t="s">
        <v>591</v>
      </c>
      <c r="O320" s="80" t="s">
        <v>591</v>
      </c>
      <c r="P320" s="83" t="s">
        <v>1176</v>
      </c>
      <c r="Q320" s="83" t="s">
        <v>1176</v>
      </c>
      <c r="R320" s="166">
        <v>999920</v>
      </c>
      <c r="S320" s="166">
        <v>999920</v>
      </c>
      <c r="T320" s="166">
        <v>999920</v>
      </c>
      <c r="U320" s="80" t="s">
        <v>75</v>
      </c>
      <c r="V320" s="82" t="s">
        <v>587</v>
      </c>
      <c r="W320" s="166">
        <v>999920</v>
      </c>
      <c r="X320" s="82" t="s">
        <v>587</v>
      </c>
      <c r="Y320" s="166">
        <v>999920</v>
      </c>
      <c r="Z320" s="165">
        <v>1</v>
      </c>
      <c r="AA320" s="166">
        <v>999920</v>
      </c>
      <c r="AB320" s="82" t="s">
        <v>587</v>
      </c>
      <c r="AC320" s="82" t="s">
        <v>587</v>
      </c>
      <c r="AD320" s="80" t="s">
        <v>261</v>
      </c>
      <c r="AE320" s="165">
        <v>1</v>
      </c>
      <c r="AF320" s="80" t="s">
        <v>587</v>
      </c>
      <c r="AG320" s="80" t="s">
        <v>587</v>
      </c>
      <c r="AH320" s="80" t="s">
        <v>587</v>
      </c>
      <c r="AI320" s="80" t="s">
        <v>587</v>
      </c>
      <c r="AJ320" s="80" t="s">
        <v>587</v>
      </c>
      <c r="AK320" s="80" t="s">
        <v>1048</v>
      </c>
      <c r="AL320" s="80" t="s">
        <v>587</v>
      </c>
      <c r="AM320" s="80" t="s">
        <v>587</v>
      </c>
      <c r="AN320" s="80" t="s">
        <v>1048</v>
      </c>
      <c r="AO320" s="161" t="s">
        <v>808</v>
      </c>
      <c r="AP320" s="82" t="s">
        <v>829</v>
      </c>
      <c r="AQ320" s="161" t="s">
        <v>806</v>
      </c>
      <c r="AR320" s="80" t="s">
        <v>1048</v>
      </c>
      <c r="AS320" s="161" t="s">
        <v>807</v>
      </c>
      <c r="AT320" s="80" t="s">
        <v>1177</v>
      </c>
    </row>
    <row r="321" spans="1:46" ht="180.75" thickBot="1" x14ac:dyDescent="0.25">
      <c r="A321" s="156">
        <v>343</v>
      </c>
      <c r="B321" s="82" t="s">
        <v>1178</v>
      </c>
      <c r="C321" s="82" t="s">
        <v>1179</v>
      </c>
      <c r="D321" s="82" t="s">
        <v>607</v>
      </c>
      <c r="E321" s="170" t="s">
        <v>643</v>
      </c>
      <c r="F321" s="80">
        <v>3218</v>
      </c>
      <c r="G321" s="81" t="s">
        <v>609</v>
      </c>
      <c r="H321" s="80" t="s">
        <v>1043</v>
      </c>
      <c r="I321" s="80" t="s">
        <v>1044</v>
      </c>
      <c r="J321" s="80" t="s">
        <v>1180</v>
      </c>
      <c r="K321" s="80" t="s">
        <v>827</v>
      </c>
      <c r="L321" s="80" t="s">
        <v>827</v>
      </c>
      <c r="M321" s="80" t="s">
        <v>827</v>
      </c>
      <c r="N321" s="80" t="s">
        <v>251</v>
      </c>
      <c r="O321" s="80" t="s">
        <v>251</v>
      </c>
      <c r="P321" s="83" t="s">
        <v>1181</v>
      </c>
      <c r="Q321" s="83" t="s">
        <v>1181</v>
      </c>
      <c r="R321" s="166">
        <v>5999500.2800000003</v>
      </c>
      <c r="S321" s="166">
        <v>5999500.2800000003</v>
      </c>
      <c r="T321" s="166">
        <v>5999500.2800000003</v>
      </c>
      <c r="U321" s="80" t="s">
        <v>75</v>
      </c>
      <c r="V321" s="82" t="s">
        <v>587</v>
      </c>
      <c r="W321" s="166">
        <v>5999500.2800000003</v>
      </c>
      <c r="X321" s="82" t="s">
        <v>587</v>
      </c>
      <c r="Y321" s="166">
        <v>5999500.2800000003</v>
      </c>
      <c r="Z321" s="165">
        <v>1</v>
      </c>
      <c r="AA321" s="166">
        <v>5999500.2800000003</v>
      </c>
      <c r="AB321" s="82" t="s">
        <v>587</v>
      </c>
      <c r="AC321" s="82" t="s">
        <v>587</v>
      </c>
      <c r="AD321" s="80" t="s">
        <v>261</v>
      </c>
      <c r="AE321" s="165">
        <v>1</v>
      </c>
      <c r="AF321" s="80" t="s">
        <v>587</v>
      </c>
      <c r="AG321" s="80" t="s">
        <v>587</v>
      </c>
      <c r="AH321" s="80" t="s">
        <v>587</v>
      </c>
      <c r="AI321" s="80" t="s">
        <v>587</v>
      </c>
      <c r="AJ321" s="80" t="s">
        <v>587</v>
      </c>
      <c r="AK321" s="80" t="s">
        <v>1048</v>
      </c>
      <c r="AL321" s="80" t="s">
        <v>587</v>
      </c>
      <c r="AM321" s="80" t="s">
        <v>587</v>
      </c>
      <c r="AN321" s="80" t="s">
        <v>1048</v>
      </c>
      <c r="AO321" s="161" t="s">
        <v>808</v>
      </c>
      <c r="AP321" s="82" t="s">
        <v>829</v>
      </c>
      <c r="AQ321" s="161" t="s">
        <v>806</v>
      </c>
      <c r="AR321" s="80" t="s">
        <v>1048</v>
      </c>
      <c r="AS321" s="161" t="s">
        <v>807</v>
      </c>
      <c r="AT321" s="81" t="s">
        <v>1182</v>
      </c>
    </row>
    <row r="322" spans="1:46" ht="180.75" thickBot="1" x14ac:dyDescent="0.25">
      <c r="A322" s="156">
        <v>344</v>
      </c>
      <c r="B322" s="82" t="s">
        <v>1183</v>
      </c>
      <c r="C322" s="82" t="s">
        <v>1184</v>
      </c>
      <c r="D322" s="82" t="s">
        <v>607</v>
      </c>
      <c r="E322" s="170" t="s">
        <v>1185</v>
      </c>
      <c r="F322" s="80">
        <v>3218</v>
      </c>
      <c r="G322" s="81" t="s">
        <v>609</v>
      </c>
      <c r="H322" s="80" t="s">
        <v>1043</v>
      </c>
      <c r="I322" s="80" t="s">
        <v>1044</v>
      </c>
      <c r="J322" s="80" t="s">
        <v>1186</v>
      </c>
      <c r="K322" s="80" t="s">
        <v>827</v>
      </c>
      <c r="L322" s="80" t="s">
        <v>827</v>
      </c>
      <c r="M322" s="80" t="s">
        <v>827</v>
      </c>
      <c r="N322" s="80" t="s">
        <v>251</v>
      </c>
      <c r="O322" s="80" t="s">
        <v>251</v>
      </c>
      <c r="P322" s="83" t="s">
        <v>1187</v>
      </c>
      <c r="Q322" s="83" t="s">
        <v>1187</v>
      </c>
      <c r="R322" s="166">
        <v>9443420.8000000007</v>
      </c>
      <c r="S322" s="166">
        <v>9443420.8000000007</v>
      </c>
      <c r="T322" s="166">
        <v>9443420.8000000007</v>
      </c>
      <c r="U322" s="80" t="s">
        <v>75</v>
      </c>
      <c r="V322" s="82" t="s">
        <v>587</v>
      </c>
      <c r="W322" s="166">
        <v>9443420.8000000007</v>
      </c>
      <c r="X322" s="82" t="s">
        <v>587</v>
      </c>
      <c r="Y322" s="166">
        <v>9443420.8000000007</v>
      </c>
      <c r="Z322" s="165">
        <v>1</v>
      </c>
      <c r="AA322" s="166">
        <v>9443420.8000000007</v>
      </c>
      <c r="AB322" s="82" t="s">
        <v>587</v>
      </c>
      <c r="AC322" s="82" t="s">
        <v>587</v>
      </c>
      <c r="AD322" s="80" t="s">
        <v>261</v>
      </c>
      <c r="AE322" s="165">
        <v>1</v>
      </c>
      <c r="AF322" s="80" t="s">
        <v>587</v>
      </c>
      <c r="AG322" s="80" t="s">
        <v>587</v>
      </c>
      <c r="AH322" s="80" t="s">
        <v>587</v>
      </c>
      <c r="AI322" s="80" t="s">
        <v>587</v>
      </c>
      <c r="AJ322" s="80" t="s">
        <v>587</v>
      </c>
      <c r="AK322" s="80" t="s">
        <v>1048</v>
      </c>
      <c r="AL322" s="80" t="s">
        <v>587</v>
      </c>
      <c r="AM322" s="80" t="s">
        <v>587</v>
      </c>
      <c r="AN322" s="80" t="s">
        <v>1048</v>
      </c>
      <c r="AO322" s="161" t="s">
        <v>808</v>
      </c>
      <c r="AP322" s="82" t="s">
        <v>829</v>
      </c>
      <c r="AQ322" s="161" t="s">
        <v>806</v>
      </c>
      <c r="AR322" s="80" t="s">
        <v>1048</v>
      </c>
      <c r="AS322" s="161" t="s">
        <v>807</v>
      </c>
      <c r="AT322" s="80" t="s">
        <v>1177</v>
      </c>
    </row>
    <row r="323" spans="1:46" ht="180.75" thickBot="1" x14ac:dyDescent="0.25">
      <c r="A323" s="156">
        <v>345</v>
      </c>
      <c r="B323" s="82" t="s">
        <v>1188</v>
      </c>
      <c r="C323" s="82" t="s">
        <v>1189</v>
      </c>
      <c r="D323" s="82" t="s">
        <v>607</v>
      </c>
      <c r="E323" s="82" t="s">
        <v>608</v>
      </c>
      <c r="F323" s="80">
        <v>3218</v>
      </c>
      <c r="G323" s="81" t="s">
        <v>609</v>
      </c>
      <c r="H323" s="80" t="s">
        <v>1043</v>
      </c>
      <c r="I323" s="80" t="s">
        <v>1044</v>
      </c>
      <c r="J323" s="80" t="s">
        <v>1190</v>
      </c>
      <c r="K323" s="80" t="s">
        <v>827</v>
      </c>
      <c r="L323" s="80" t="s">
        <v>827</v>
      </c>
      <c r="M323" s="80" t="s">
        <v>827</v>
      </c>
      <c r="N323" s="80" t="s">
        <v>251</v>
      </c>
      <c r="O323" s="80" t="s">
        <v>251</v>
      </c>
      <c r="P323" s="83" t="s">
        <v>1191</v>
      </c>
      <c r="Q323" s="83" t="s">
        <v>1191</v>
      </c>
      <c r="R323" s="166">
        <v>4957880</v>
      </c>
      <c r="S323" s="166">
        <v>4957880</v>
      </c>
      <c r="T323" s="166">
        <v>4957880</v>
      </c>
      <c r="U323" s="80" t="s">
        <v>75</v>
      </c>
      <c r="V323" s="82" t="s">
        <v>587</v>
      </c>
      <c r="W323" s="166">
        <v>4957880</v>
      </c>
      <c r="X323" s="82" t="s">
        <v>587</v>
      </c>
      <c r="Y323" s="166">
        <v>4957880</v>
      </c>
      <c r="Z323" s="165">
        <v>1</v>
      </c>
      <c r="AA323" s="166">
        <v>4957880</v>
      </c>
      <c r="AB323" s="82" t="s">
        <v>587</v>
      </c>
      <c r="AC323" s="82" t="s">
        <v>587</v>
      </c>
      <c r="AD323" s="80" t="s">
        <v>261</v>
      </c>
      <c r="AE323" s="165">
        <v>1</v>
      </c>
      <c r="AF323" s="80" t="s">
        <v>587</v>
      </c>
      <c r="AG323" s="80" t="s">
        <v>587</v>
      </c>
      <c r="AH323" s="80" t="s">
        <v>587</v>
      </c>
      <c r="AI323" s="80" t="s">
        <v>587</v>
      </c>
      <c r="AJ323" s="80" t="s">
        <v>587</v>
      </c>
      <c r="AK323" s="80" t="s">
        <v>1048</v>
      </c>
      <c r="AL323" s="80" t="s">
        <v>587</v>
      </c>
      <c r="AM323" s="80" t="s">
        <v>587</v>
      </c>
      <c r="AN323" s="80" t="s">
        <v>1048</v>
      </c>
      <c r="AO323" s="161" t="s">
        <v>808</v>
      </c>
      <c r="AP323" s="82" t="s">
        <v>829</v>
      </c>
      <c r="AQ323" s="161" t="s">
        <v>806</v>
      </c>
      <c r="AR323" s="80" t="s">
        <v>1048</v>
      </c>
      <c r="AS323" s="161" t="s">
        <v>807</v>
      </c>
      <c r="AT323" s="81" t="s">
        <v>1192</v>
      </c>
    </row>
    <row r="324" spans="1:46" ht="180.75" thickBot="1" x14ac:dyDescent="0.25">
      <c r="A324" s="156">
        <v>346</v>
      </c>
      <c r="B324" s="82" t="s">
        <v>1193</v>
      </c>
      <c r="C324" s="82" t="s">
        <v>1194</v>
      </c>
      <c r="D324" s="82" t="s">
        <v>607</v>
      </c>
      <c r="E324" s="82" t="s">
        <v>608</v>
      </c>
      <c r="F324" s="80">
        <v>3218</v>
      </c>
      <c r="G324" s="81" t="s">
        <v>609</v>
      </c>
      <c r="H324" s="80" t="s">
        <v>1043</v>
      </c>
      <c r="I324" s="80" t="s">
        <v>1044</v>
      </c>
      <c r="J324" s="80" t="s">
        <v>1195</v>
      </c>
      <c r="K324" s="80" t="s">
        <v>827</v>
      </c>
      <c r="L324" s="80" t="s">
        <v>827</v>
      </c>
      <c r="M324" s="80" t="s">
        <v>827</v>
      </c>
      <c r="N324" s="80" t="s">
        <v>251</v>
      </c>
      <c r="O324" s="80" t="s">
        <v>251</v>
      </c>
      <c r="P324" s="83">
        <v>42953</v>
      </c>
      <c r="Q324" s="83">
        <v>42953</v>
      </c>
      <c r="R324" s="166">
        <v>4798050</v>
      </c>
      <c r="S324" s="166">
        <v>4798050</v>
      </c>
      <c r="T324" s="166">
        <v>4798050</v>
      </c>
      <c r="U324" s="80" t="s">
        <v>75</v>
      </c>
      <c r="V324" s="82" t="s">
        <v>587</v>
      </c>
      <c r="W324" s="166">
        <v>4798050</v>
      </c>
      <c r="X324" s="82" t="s">
        <v>587</v>
      </c>
      <c r="Y324" s="166">
        <v>4798050</v>
      </c>
      <c r="Z324" s="165">
        <v>1</v>
      </c>
      <c r="AA324" s="166">
        <v>4798050</v>
      </c>
      <c r="AB324" s="82" t="s">
        <v>587</v>
      </c>
      <c r="AC324" s="82" t="s">
        <v>587</v>
      </c>
      <c r="AD324" s="80" t="s">
        <v>261</v>
      </c>
      <c r="AE324" s="165">
        <v>1</v>
      </c>
      <c r="AF324" s="80" t="s">
        <v>587</v>
      </c>
      <c r="AG324" s="80" t="s">
        <v>587</v>
      </c>
      <c r="AH324" s="80" t="s">
        <v>587</v>
      </c>
      <c r="AI324" s="80" t="s">
        <v>587</v>
      </c>
      <c r="AJ324" s="80" t="s">
        <v>587</v>
      </c>
      <c r="AK324" s="80" t="s">
        <v>1048</v>
      </c>
      <c r="AL324" s="80" t="s">
        <v>587</v>
      </c>
      <c r="AM324" s="80" t="s">
        <v>587</v>
      </c>
      <c r="AN324" s="80" t="s">
        <v>1048</v>
      </c>
      <c r="AO324" s="161" t="s">
        <v>808</v>
      </c>
      <c r="AP324" s="82" t="s">
        <v>829</v>
      </c>
      <c r="AQ324" s="161" t="s">
        <v>806</v>
      </c>
      <c r="AR324" s="80" t="s">
        <v>1048</v>
      </c>
      <c r="AS324" s="161" t="s">
        <v>807</v>
      </c>
      <c r="AT324" s="80" t="s">
        <v>1177</v>
      </c>
    </row>
    <row r="325" spans="1:46" ht="180.75" thickBot="1" x14ac:dyDescent="0.25">
      <c r="A325" s="156">
        <v>347</v>
      </c>
      <c r="B325" s="82" t="s">
        <v>1196</v>
      </c>
      <c r="C325" s="82" t="s">
        <v>1197</v>
      </c>
      <c r="D325" s="82" t="s">
        <v>607</v>
      </c>
      <c r="E325" s="82" t="s">
        <v>836</v>
      </c>
      <c r="F325" s="80">
        <v>3218</v>
      </c>
      <c r="G325" s="81" t="s">
        <v>609</v>
      </c>
      <c r="H325" s="80" t="s">
        <v>1043</v>
      </c>
      <c r="I325" s="80" t="s">
        <v>1044</v>
      </c>
      <c r="J325" s="80" t="s">
        <v>1198</v>
      </c>
      <c r="K325" s="80" t="s">
        <v>827</v>
      </c>
      <c r="L325" s="80" t="s">
        <v>827</v>
      </c>
      <c r="M325" s="80" t="s">
        <v>827</v>
      </c>
      <c r="N325" s="80" t="s">
        <v>251</v>
      </c>
      <c r="O325" s="80" t="s">
        <v>251</v>
      </c>
      <c r="P325" s="83">
        <v>42953</v>
      </c>
      <c r="Q325" s="83">
        <v>42953</v>
      </c>
      <c r="R325" s="166">
        <v>996058.36</v>
      </c>
      <c r="S325" s="166">
        <v>996058.36</v>
      </c>
      <c r="T325" s="166">
        <v>996058.36</v>
      </c>
      <c r="U325" s="80" t="s">
        <v>75</v>
      </c>
      <c r="V325" s="82" t="s">
        <v>587</v>
      </c>
      <c r="W325" s="166">
        <v>996058.36</v>
      </c>
      <c r="X325" s="82" t="s">
        <v>587</v>
      </c>
      <c r="Y325" s="166">
        <v>996058.36</v>
      </c>
      <c r="Z325" s="165">
        <v>1</v>
      </c>
      <c r="AA325" s="166">
        <v>996058.36</v>
      </c>
      <c r="AB325" s="82" t="s">
        <v>587</v>
      </c>
      <c r="AC325" s="82" t="s">
        <v>587</v>
      </c>
      <c r="AD325" s="80" t="s">
        <v>261</v>
      </c>
      <c r="AE325" s="165">
        <v>1</v>
      </c>
      <c r="AF325" s="80" t="s">
        <v>587</v>
      </c>
      <c r="AG325" s="80" t="s">
        <v>587</v>
      </c>
      <c r="AH325" s="80" t="s">
        <v>587</v>
      </c>
      <c r="AI325" s="80" t="s">
        <v>587</v>
      </c>
      <c r="AJ325" s="80" t="s">
        <v>587</v>
      </c>
      <c r="AK325" s="80" t="s">
        <v>1048</v>
      </c>
      <c r="AL325" s="80" t="s">
        <v>587</v>
      </c>
      <c r="AM325" s="80" t="s">
        <v>587</v>
      </c>
      <c r="AN325" s="80" t="s">
        <v>1048</v>
      </c>
      <c r="AO325" s="161" t="s">
        <v>808</v>
      </c>
      <c r="AP325" s="82" t="s">
        <v>829</v>
      </c>
      <c r="AQ325" s="161" t="s">
        <v>806</v>
      </c>
      <c r="AR325" s="80" t="s">
        <v>1048</v>
      </c>
      <c r="AS325" s="161" t="s">
        <v>807</v>
      </c>
      <c r="AT325" s="80" t="s">
        <v>1177</v>
      </c>
    </row>
    <row r="326" spans="1:46" ht="180.75" thickBot="1" x14ac:dyDescent="0.25">
      <c r="A326" s="156">
        <v>348</v>
      </c>
      <c r="B326" s="82" t="s">
        <v>1199</v>
      </c>
      <c r="C326" s="82" t="s">
        <v>1200</v>
      </c>
      <c r="D326" s="82" t="s">
        <v>607</v>
      </c>
      <c r="E326" s="82" t="s">
        <v>608</v>
      </c>
      <c r="F326" s="80">
        <v>3218</v>
      </c>
      <c r="G326" s="81" t="s">
        <v>609</v>
      </c>
      <c r="H326" s="80" t="s">
        <v>1043</v>
      </c>
      <c r="I326" s="80" t="s">
        <v>1044</v>
      </c>
      <c r="J326" s="80" t="s">
        <v>1201</v>
      </c>
      <c r="K326" s="80" t="s">
        <v>827</v>
      </c>
      <c r="L326" s="80" t="s">
        <v>827</v>
      </c>
      <c r="M326" s="80" t="s">
        <v>827</v>
      </c>
      <c r="N326" s="80" t="s">
        <v>251</v>
      </c>
      <c r="O326" s="80" t="s">
        <v>251</v>
      </c>
      <c r="P326" s="83" t="s">
        <v>1151</v>
      </c>
      <c r="Q326" s="83" t="s">
        <v>1151</v>
      </c>
      <c r="R326" s="166">
        <v>5178332.8</v>
      </c>
      <c r="S326" s="166">
        <v>5178332.8</v>
      </c>
      <c r="T326" s="166">
        <v>5178332.8</v>
      </c>
      <c r="U326" s="80" t="s">
        <v>75</v>
      </c>
      <c r="V326" s="82" t="s">
        <v>587</v>
      </c>
      <c r="W326" s="166">
        <v>5178332.8</v>
      </c>
      <c r="X326" s="82" t="s">
        <v>587</v>
      </c>
      <c r="Y326" s="166">
        <v>5178332.8</v>
      </c>
      <c r="Z326" s="165">
        <v>1</v>
      </c>
      <c r="AA326" s="166">
        <v>5178332.8</v>
      </c>
      <c r="AB326" s="82" t="s">
        <v>587</v>
      </c>
      <c r="AC326" s="82" t="s">
        <v>587</v>
      </c>
      <c r="AD326" s="80" t="s">
        <v>261</v>
      </c>
      <c r="AE326" s="165">
        <v>1</v>
      </c>
      <c r="AF326" s="80" t="s">
        <v>587</v>
      </c>
      <c r="AG326" s="80" t="s">
        <v>587</v>
      </c>
      <c r="AH326" s="80" t="s">
        <v>587</v>
      </c>
      <c r="AI326" s="80" t="s">
        <v>587</v>
      </c>
      <c r="AJ326" s="80" t="s">
        <v>587</v>
      </c>
      <c r="AK326" s="80" t="s">
        <v>1048</v>
      </c>
      <c r="AL326" s="80" t="s">
        <v>587</v>
      </c>
      <c r="AM326" s="80" t="s">
        <v>587</v>
      </c>
      <c r="AN326" s="80" t="s">
        <v>1048</v>
      </c>
      <c r="AO326" s="161" t="s">
        <v>808</v>
      </c>
      <c r="AP326" s="82" t="s">
        <v>829</v>
      </c>
      <c r="AQ326" s="161" t="s">
        <v>806</v>
      </c>
      <c r="AR326" s="80" t="s">
        <v>1048</v>
      </c>
      <c r="AS326" s="161" t="s">
        <v>807</v>
      </c>
      <c r="AT326" s="80" t="s">
        <v>1177</v>
      </c>
    </row>
    <row r="327" spans="1:46" ht="180.75" thickBot="1" x14ac:dyDescent="0.25">
      <c r="A327" s="156">
        <v>349</v>
      </c>
      <c r="B327" s="82" t="s">
        <v>1202</v>
      </c>
      <c r="C327" s="82" t="s">
        <v>1202</v>
      </c>
      <c r="D327" s="82" t="s">
        <v>607</v>
      </c>
      <c r="E327" s="82" t="s">
        <v>616</v>
      </c>
      <c r="F327" s="80">
        <v>3218</v>
      </c>
      <c r="G327" s="81" t="s">
        <v>609</v>
      </c>
      <c r="H327" s="80" t="s">
        <v>1043</v>
      </c>
      <c r="I327" s="80" t="s">
        <v>1044</v>
      </c>
      <c r="J327" s="80" t="s">
        <v>1203</v>
      </c>
      <c r="K327" s="80" t="s">
        <v>827</v>
      </c>
      <c r="L327" s="80" t="s">
        <v>827</v>
      </c>
      <c r="M327" s="80" t="s">
        <v>827</v>
      </c>
      <c r="N327" s="83" t="s">
        <v>143</v>
      </c>
      <c r="O327" s="83" t="s">
        <v>143</v>
      </c>
      <c r="P327" s="83" t="s">
        <v>143</v>
      </c>
      <c r="Q327" s="83" t="s">
        <v>143</v>
      </c>
      <c r="R327" s="85">
        <v>2500000</v>
      </c>
      <c r="S327" s="85">
        <v>2500000</v>
      </c>
      <c r="T327" s="85">
        <v>2500000</v>
      </c>
      <c r="U327" s="80" t="s">
        <v>75</v>
      </c>
      <c r="V327" s="82" t="s">
        <v>587</v>
      </c>
      <c r="W327" s="85">
        <v>2500000</v>
      </c>
      <c r="X327" s="82" t="s">
        <v>587</v>
      </c>
      <c r="Y327" s="85">
        <v>2500000</v>
      </c>
      <c r="Z327" s="165">
        <v>1</v>
      </c>
      <c r="AA327" s="85">
        <v>2500000</v>
      </c>
      <c r="AB327" s="82" t="s">
        <v>587</v>
      </c>
      <c r="AC327" s="82" t="s">
        <v>587</v>
      </c>
      <c r="AD327" s="80" t="s">
        <v>261</v>
      </c>
      <c r="AE327" s="165">
        <v>1</v>
      </c>
      <c r="AF327" s="80" t="s">
        <v>587</v>
      </c>
      <c r="AG327" s="80" t="s">
        <v>587</v>
      </c>
      <c r="AH327" s="80" t="s">
        <v>587</v>
      </c>
      <c r="AI327" s="80" t="s">
        <v>587</v>
      </c>
      <c r="AJ327" s="80" t="s">
        <v>587</v>
      </c>
      <c r="AK327" s="80" t="s">
        <v>1048</v>
      </c>
      <c r="AL327" s="80" t="s">
        <v>587</v>
      </c>
      <c r="AM327" s="80" t="s">
        <v>587</v>
      </c>
      <c r="AN327" s="80" t="s">
        <v>1048</v>
      </c>
      <c r="AO327" s="161" t="s">
        <v>808</v>
      </c>
      <c r="AP327" s="82" t="s">
        <v>829</v>
      </c>
      <c r="AQ327" s="161" t="s">
        <v>806</v>
      </c>
      <c r="AR327" s="80" t="s">
        <v>1048</v>
      </c>
      <c r="AS327" s="161" t="s">
        <v>807</v>
      </c>
      <c r="AT327" s="81" t="s">
        <v>1204</v>
      </c>
    </row>
    <row r="328" spans="1:46" ht="180.75" thickBot="1" x14ac:dyDescent="0.25">
      <c r="A328" s="156">
        <v>350</v>
      </c>
      <c r="B328" s="82" t="s">
        <v>971</v>
      </c>
      <c r="C328" s="82" t="s">
        <v>971</v>
      </c>
      <c r="D328" s="82" t="s">
        <v>607</v>
      </c>
      <c r="E328" s="82" t="s">
        <v>608</v>
      </c>
      <c r="F328" s="80">
        <v>3218</v>
      </c>
      <c r="G328" s="81" t="s">
        <v>609</v>
      </c>
      <c r="H328" s="80" t="s">
        <v>1043</v>
      </c>
      <c r="I328" s="80" t="s">
        <v>1044</v>
      </c>
      <c r="J328" s="80" t="s">
        <v>1155</v>
      </c>
      <c r="K328" s="80" t="s">
        <v>827</v>
      </c>
      <c r="L328" s="80" t="s">
        <v>827</v>
      </c>
      <c r="M328" s="80" t="s">
        <v>827</v>
      </c>
      <c r="N328" s="83" t="s">
        <v>143</v>
      </c>
      <c r="O328" s="83" t="s">
        <v>143</v>
      </c>
      <c r="P328" s="83" t="s">
        <v>143</v>
      </c>
      <c r="Q328" s="83" t="s">
        <v>143</v>
      </c>
      <c r="R328" s="85">
        <v>3000000</v>
      </c>
      <c r="S328" s="85">
        <v>3000000</v>
      </c>
      <c r="T328" s="85">
        <v>3000000</v>
      </c>
      <c r="U328" s="80" t="s">
        <v>75</v>
      </c>
      <c r="V328" s="82" t="s">
        <v>587</v>
      </c>
      <c r="W328" s="85">
        <v>3000000</v>
      </c>
      <c r="X328" s="82" t="s">
        <v>587</v>
      </c>
      <c r="Y328" s="85">
        <v>3000000</v>
      </c>
      <c r="Z328" s="165">
        <v>1</v>
      </c>
      <c r="AA328" s="85">
        <v>3000000</v>
      </c>
      <c r="AB328" s="82" t="s">
        <v>587</v>
      </c>
      <c r="AC328" s="82" t="s">
        <v>587</v>
      </c>
      <c r="AD328" s="80" t="s">
        <v>261</v>
      </c>
      <c r="AE328" s="165">
        <v>1</v>
      </c>
      <c r="AF328" s="80" t="s">
        <v>587</v>
      </c>
      <c r="AG328" s="80" t="s">
        <v>587</v>
      </c>
      <c r="AH328" s="80" t="s">
        <v>587</v>
      </c>
      <c r="AI328" s="80" t="s">
        <v>587</v>
      </c>
      <c r="AJ328" s="80" t="s">
        <v>587</v>
      </c>
      <c r="AK328" s="80" t="s">
        <v>1048</v>
      </c>
      <c r="AL328" s="80" t="s">
        <v>587</v>
      </c>
      <c r="AM328" s="80" t="s">
        <v>587</v>
      </c>
      <c r="AN328" s="80" t="s">
        <v>1048</v>
      </c>
      <c r="AO328" s="161" t="s">
        <v>808</v>
      </c>
      <c r="AP328" s="82" t="s">
        <v>829</v>
      </c>
      <c r="AQ328" s="161" t="s">
        <v>806</v>
      </c>
      <c r="AR328" s="80" t="s">
        <v>1048</v>
      </c>
      <c r="AS328" s="161" t="s">
        <v>807</v>
      </c>
      <c r="AT328" s="80" t="s">
        <v>1177</v>
      </c>
    </row>
    <row r="329" spans="1:46" ht="180.75" thickBot="1" x14ac:dyDescent="0.25">
      <c r="A329" s="156">
        <v>351</v>
      </c>
      <c r="B329" s="82" t="s">
        <v>1205</v>
      </c>
      <c r="C329" s="82" t="s">
        <v>1206</v>
      </c>
      <c r="D329" s="82" t="s">
        <v>607</v>
      </c>
      <c r="E329" s="82" t="s">
        <v>608</v>
      </c>
      <c r="F329" s="80">
        <v>3218</v>
      </c>
      <c r="G329" s="81" t="s">
        <v>609</v>
      </c>
      <c r="H329" s="80" t="s">
        <v>1043</v>
      </c>
      <c r="I329" s="80" t="s">
        <v>1044</v>
      </c>
      <c r="J329" s="80" t="s">
        <v>1207</v>
      </c>
      <c r="K329" s="80" t="s">
        <v>827</v>
      </c>
      <c r="L329" s="80" t="s">
        <v>827</v>
      </c>
      <c r="M329" s="80" t="s">
        <v>827</v>
      </c>
      <c r="N329" s="83" t="s">
        <v>259</v>
      </c>
      <c r="O329" s="83" t="s">
        <v>259</v>
      </c>
      <c r="P329" s="83" t="s">
        <v>259</v>
      </c>
      <c r="Q329" s="83" t="s">
        <v>259</v>
      </c>
      <c r="R329" s="85">
        <v>6000000</v>
      </c>
      <c r="S329" s="85">
        <v>6000000</v>
      </c>
      <c r="T329" s="85">
        <v>6000000</v>
      </c>
      <c r="U329" s="80" t="s">
        <v>75</v>
      </c>
      <c r="V329" s="82" t="s">
        <v>587</v>
      </c>
      <c r="W329" s="85">
        <v>6000000</v>
      </c>
      <c r="X329" s="82" t="s">
        <v>587</v>
      </c>
      <c r="Y329" s="85">
        <v>6000000</v>
      </c>
      <c r="Z329" s="165">
        <v>1</v>
      </c>
      <c r="AA329" s="85">
        <v>6000000</v>
      </c>
      <c r="AB329" s="82" t="s">
        <v>587</v>
      </c>
      <c r="AC329" s="82" t="s">
        <v>587</v>
      </c>
      <c r="AD329" s="80" t="s">
        <v>261</v>
      </c>
      <c r="AE329" s="165">
        <v>1</v>
      </c>
      <c r="AF329" s="80" t="s">
        <v>587</v>
      </c>
      <c r="AG329" s="80" t="s">
        <v>587</v>
      </c>
      <c r="AH329" s="80" t="s">
        <v>587</v>
      </c>
      <c r="AI329" s="80" t="s">
        <v>587</v>
      </c>
      <c r="AJ329" s="80" t="s">
        <v>587</v>
      </c>
      <c r="AK329" s="80" t="s">
        <v>1048</v>
      </c>
      <c r="AL329" s="80" t="s">
        <v>587</v>
      </c>
      <c r="AM329" s="80" t="s">
        <v>587</v>
      </c>
      <c r="AN329" s="80" t="s">
        <v>1048</v>
      </c>
      <c r="AO329" s="161" t="s">
        <v>808</v>
      </c>
      <c r="AP329" s="82" t="s">
        <v>829</v>
      </c>
      <c r="AQ329" s="161" t="s">
        <v>806</v>
      </c>
      <c r="AR329" s="80" t="s">
        <v>1048</v>
      </c>
      <c r="AS329" s="161" t="s">
        <v>807</v>
      </c>
      <c r="AT329" s="81" t="s">
        <v>1177</v>
      </c>
    </row>
    <row r="330" spans="1:46" ht="180.75" thickBot="1" x14ac:dyDescent="0.25">
      <c r="A330" s="156">
        <v>352</v>
      </c>
      <c r="B330" s="82" t="s">
        <v>1208</v>
      </c>
      <c r="C330" s="82" t="s">
        <v>1209</v>
      </c>
      <c r="D330" s="82" t="s">
        <v>607</v>
      </c>
      <c r="E330" s="82" t="s">
        <v>620</v>
      </c>
      <c r="F330" s="80">
        <v>3218</v>
      </c>
      <c r="G330" s="81" t="s">
        <v>609</v>
      </c>
      <c r="H330" s="80" t="s">
        <v>1043</v>
      </c>
      <c r="I330" s="80" t="s">
        <v>1044</v>
      </c>
      <c r="J330" s="80" t="s">
        <v>1210</v>
      </c>
      <c r="K330" s="80" t="s">
        <v>827</v>
      </c>
      <c r="L330" s="80" t="s">
        <v>827</v>
      </c>
      <c r="M330" s="80" t="s">
        <v>827</v>
      </c>
      <c r="N330" s="83" t="s">
        <v>235</v>
      </c>
      <c r="O330" s="83" t="s">
        <v>235</v>
      </c>
      <c r="P330" s="83" t="s">
        <v>235</v>
      </c>
      <c r="Q330" s="83" t="s">
        <v>235</v>
      </c>
      <c r="R330" s="85">
        <v>5000000</v>
      </c>
      <c r="S330" s="85">
        <v>5000000</v>
      </c>
      <c r="T330" s="85">
        <v>5000000</v>
      </c>
      <c r="U330" s="80" t="s">
        <v>75</v>
      </c>
      <c r="V330" s="82" t="s">
        <v>587</v>
      </c>
      <c r="W330" s="85">
        <v>5000000</v>
      </c>
      <c r="X330" s="82" t="s">
        <v>587</v>
      </c>
      <c r="Y330" s="85">
        <v>5000000</v>
      </c>
      <c r="Z330" s="165">
        <v>1</v>
      </c>
      <c r="AA330" s="85">
        <v>5000000</v>
      </c>
      <c r="AB330" s="82" t="s">
        <v>587</v>
      </c>
      <c r="AC330" s="82" t="s">
        <v>587</v>
      </c>
      <c r="AD330" s="80" t="s">
        <v>261</v>
      </c>
      <c r="AE330" s="165">
        <v>1</v>
      </c>
      <c r="AF330" s="80" t="s">
        <v>587</v>
      </c>
      <c r="AG330" s="80" t="s">
        <v>587</v>
      </c>
      <c r="AH330" s="80" t="s">
        <v>587</v>
      </c>
      <c r="AI330" s="80" t="s">
        <v>587</v>
      </c>
      <c r="AJ330" s="80" t="s">
        <v>587</v>
      </c>
      <c r="AK330" s="80" t="s">
        <v>1048</v>
      </c>
      <c r="AL330" s="80" t="s">
        <v>587</v>
      </c>
      <c r="AM330" s="80" t="s">
        <v>587</v>
      </c>
      <c r="AN330" s="80" t="s">
        <v>1048</v>
      </c>
      <c r="AO330" s="161" t="s">
        <v>808</v>
      </c>
      <c r="AP330" s="82" t="s">
        <v>829</v>
      </c>
      <c r="AQ330" s="161" t="s">
        <v>806</v>
      </c>
      <c r="AR330" s="80" t="s">
        <v>1048</v>
      </c>
      <c r="AS330" s="161" t="s">
        <v>807</v>
      </c>
      <c r="AT330" s="81" t="s">
        <v>1211</v>
      </c>
    </row>
    <row r="331" spans="1:46" ht="180.75" thickBot="1" x14ac:dyDescent="0.25">
      <c r="A331" s="156">
        <v>353</v>
      </c>
      <c r="B331" s="82" t="s">
        <v>1212</v>
      </c>
      <c r="C331" s="82" t="s">
        <v>1213</v>
      </c>
      <c r="D331" s="82" t="s">
        <v>607</v>
      </c>
      <c r="E331" s="82" t="s">
        <v>269</v>
      </c>
      <c r="F331" s="80">
        <v>3218</v>
      </c>
      <c r="G331" s="81" t="s">
        <v>609</v>
      </c>
      <c r="H331" s="80" t="s">
        <v>1043</v>
      </c>
      <c r="I331" s="80" t="s">
        <v>1044</v>
      </c>
      <c r="J331" s="80" t="s">
        <v>1214</v>
      </c>
      <c r="K331" s="80" t="s">
        <v>827</v>
      </c>
      <c r="L331" s="80" t="s">
        <v>827</v>
      </c>
      <c r="M331" s="80" t="s">
        <v>827</v>
      </c>
      <c r="N331" s="83" t="s">
        <v>634</v>
      </c>
      <c r="O331" s="83" t="s">
        <v>634</v>
      </c>
      <c r="P331" s="83" t="s">
        <v>634</v>
      </c>
      <c r="Q331" s="83" t="s">
        <v>634</v>
      </c>
      <c r="R331" s="158">
        <v>1186771.22</v>
      </c>
      <c r="S331" s="158">
        <v>1186771.22</v>
      </c>
      <c r="T331" s="158">
        <v>1186771.22</v>
      </c>
      <c r="U331" s="80" t="s">
        <v>24</v>
      </c>
      <c r="V331" s="82" t="s">
        <v>587</v>
      </c>
      <c r="W331" s="158">
        <v>1186771.22</v>
      </c>
      <c r="X331" s="82" t="s">
        <v>587</v>
      </c>
      <c r="Y331" s="158">
        <v>1186771.22</v>
      </c>
      <c r="Z331" s="165">
        <v>1</v>
      </c>
      <c r="AA331" s="158">
        <v>1186771.22</v>
      </c>
      <c r="AB331" s="82" t="s">
        <v>587</v>
      </c>
      <c r="AC331" s="82" t="s">
        <v>587</v>
      </c>
      <c r="AD331" s="80" t="s">
        <v>261</v>
      </c>
      <c r="AE331" s="165">
        <v>1</v>
      </c>
      <c r="AF331" s="80" t="s">
        <v>587</v>
      </c>
      <c r="AG331" s="80" t="s">
        <v>587</v>
      </c>
      <c r="AH331" s="80" t="s">
        <v>587</v>
      </c>
      <c r="AI331" s="80" t="s">
        <v>587</v>
      </c>
      <c r="AJ331" s="80" t="s">
        <v>587</v>
      </c>
      <c r="AK331" s="80" t="s">
        <v>1048</v>
      </c>
      <c r="AL331" s="80" t="s">
        <v>587</v>
      </c>
      <c r="AM331" s="80" t="s">
        <v>587</v>
      </c>
      <c r="AN331" s="80" t="s">
        <v>1048</v>
      </c>
      <c r="AO331" s="161" t="s">
        <v>808</v>
      </c>
      <c r="AP331" s="82" t="s">
        <v>829</v>
      </c>
      <c r="AQ331" s="161" t="s">
        <v>806</v>
      </c>
      <c r="AR331" s="80" t="s">
        <v>1048</v>
      </c>
      <c r="AS331" s="161" t="s">
        <v>807</v>
      </c>
      <c r="AT331" s="81" t="s">
        <v>1177</v>
      </c>
    </row>
    <row r="332" spans="1:46" ht="180.75" thickBot="1" x14ac:dyDescent="0.25">
      <c r="A332" s="156">
        <v>354</v>
      </c>
      <c r="B332" s="82" t="s">
        <v>1215</v>
      </c>
      <c r="C332" s="82" t="s">
        <v>1215</v>
      </c>
      <c r="D332" s="82" t="s">
        <v>607</v>
      </c>
      <c r="E332" s="82" t="s">
        <v>279</v>
      </c>
      <c r="F332" s="80">
        <v>3218</v>
      </c>
      <c r="G332" s="81" t="s">
        <v>609</v>
      </c>
      <c r="H332" s="80" t="s">
        <v>1043</v>
      </c>
      <c r="I332" s="80" t="s">
        <v>1044</v>
      </c>
      <c r="J332" s="80" t="s">
        <v>1216</v>
      </c>
      <c r="K332" s="80" t="s">
        <v>827</v>
      </c>
      <c r="L332" s="80" t="s">
        <v>827</v>
      </c>
      <c r="M332" s="80" t="s">
        <v>827</v>
      </c>
      <c r="N332" s="83" t="s">
        <v>634</v>
      </c>
      <c r="O332" s="83" t="s">
        <v>634</v>
      </c>
      <c r="P332" s="83" t="s">
        <v>634</v>
      </c>
      <c r="Q332" s="83" t="s">
        <v>634</v>
      </c>
      <c r="R332" s="158">
        <v>1500000</v>
      </c>
      <c r="S332" s="158">
        <v>1500000</v>
      </c>
      <c r="T332" s="158">
        <v>1500000</v>
      </c>
      <c r="U332" s="80" t="s">
        <v>24</v>
      </c>
      <c r="V332" s="82" t="s">
        <v>587</v>
      </c>
      <c r="W332" s="158">
        <v>1500000</v>
      </c>
      <c r="X332" s="82" t="s">
        <v>587</v>
      </c>
      <c r="Y332" s="158">
        <v>1500000</v>
      </c>
      <c r="Z332" s="165">
        <v>1</v>
      </c>
      <c r="AA332" s="158">
        <v>1500000</v>
      </c>
      <c r="AB332" s="82" t="s">
        <v>587</v>
      </c>
      <c r="AC332" s="82" t="s">
        <v>587</v>
      </c>
      <c r="AD332" s="80" t="s">
        <v>261</v>
      </c>
      <c r="AE332" s="165">
        <v>1</v>
      </c>
      <c r="AF332" s="80" t="s">
        <v>587</v>
      </c>
      <c r="AG332" s="80" t="s">
        <v>587</v>
      </c>
      <c r="AH332" s="80" t="s">
        <v>587</v>
      </c>
      <c r="AI332" s="80" t="s">
        <v>587</v>
      </c>
      <c r="AJ332" s="80" t="s">
        <v>587</v>
      </c>
      <c r="AK332" s="80" t="s">
        <v>1048</v>
      </c>
      <c r="AL332" s="80" t="s">
        <v>587</v>
      </c>
      <c r="AM332" s="80" t="s">
        <v>587</v>
      </c>
      <c r="AN332" s="80" t="s">
        <v>1048</v>
      </c>
      <c r="AO332" s="161" t="s">
        <v>808</v>
      </c>
      <c r="AP332" s="82" t="s">
        <v>829</v>
      </c>
      <c r="AQ332" s="161" t="s">
        <v>806</v>
      </c>
      <c r="AR332" s="80" t="s">
        <v>1048</v>
      </c>
      <c r="AS332" s="161" t="s">
        <v>807</v>
      </c>
      <c r="AT332" s="80" t="s">
        <v>1177</v>
      </c>
    </row>
    <row r="333" spans="1:46" ht="180.75" thickBot="1" x14ac:dyDescent="0.25">
      <c r="A333" s="156">
        <v>355</v>
      </c>
      <c r="B333" s="82" t="s">
        <v>1217</v>
      </c>
      <c r="C333" s="82" t="s">
        <v>1218</v>
      </c>
      <c r="D333" s="82" t="s">
        <v>607</v>
      </c>
      <c r="E333" s="82" t="s">
        <v>608</v>
      </c>
      <c r="F333" s="80">
        <v>3218</v>
      </c>
      <c r="G333" s="81" t="s">
        <v>609</v>
      </c>
      <c r="H333" s="80" t="s">
        <v>1043</v>
      </c>
      <c r="I333" s="80" t="s">
        <v>1044</v>
      </c>
      <c r="J333" s="80" t="s">
        <v>1219</v>
      </c>
      <c r="K333" s="80" t="s">
        <v>827</v>
      </c>
      <c r="L333" s="80" t="s">
        <v>827</v>
      </c>
      <c r="M333" s="80" t="s">
        <v>827</v>
      </c>
      <c r="N333" s="83" t="s">
        <v>634</v>
      </c>
      <c r="O333" s="83" t="s">
        <v>634</v>
      </c>
      <c r="P333" s="83" t="s">
        <v>634</v>
      </c>
      <c r="Q333" s="83" t="s">
        <v>634</v>
      </c>
      <c r="R333" s="158">
        <v>6000000</v>
      </c>
      <c r="S333" s="158">
        <v>6000000</v>
      </c>
      <c r="T333" s="158">
        <v>6000000</v>
      </c>
      <c r="U333" s="80" t="s">
        <v>75</v>
      </c>
      <c r="V333" s="82" t="s">
        <v>587</v>
      </c>
      <c r="W333" s="158">
        <v>6000000</v>
      </c>
      <c r="X333" s="82" t="s">
        <v>587</v>
      </c>
      <c r="Y333" s="158">
        <v>6000000</v>
      </c>
      <c r="Z333" s="165">
        <v>1</v>
      </c>
      <c r="AA333" s="158">
        <v>6000000</v>
      </c>
      <c r="AB333" s="82" t="s">
        <v>587</v>
      </c>
      <c r="AC333" s="82" t="s">
        <v>587</v>
      </c>
      <c r="AD333" s="80" t="s">
        <v>261</v>
      </c>
      <c r="AE333" s="165">
        <v>1</v>
      </c>
      <c r="AF333" s="80" t="s">
        <v>587</v>
      </c>
      <c r="AG333" s="80" t="s">
        <v>587</v>
      </c>
      <c r="AH333" s="80" t="s">
        <v>587</v>
      </c>
      <c r="AI333" s="80" t="s">
        <v>587</v>
      </c>
      <c r="AJ333" s="80" t="s">
        <v>587</v>
      </c>
      <c r="AK333" s="80" t="s">
        <v>1048</v>
      </c>
      <c r="AL333" s="80" t="s">
        <v>587</v>
      </c>
      <c r="AM333" s="80" t="s">
        <v>587</v>
      </c>
      <c r="AN333" s="80" t="s">
        <v>1048</v>
      </c>
      <c r="AO333" s="161" t="s">
        <v>808</v>
      </c>
      <c r="AP333" s="82" t="s">
        <v>829</v>
      </c>
      <c r="AQ333" s="161" t="s">
        <v>806</v>
      </c>
      <c r="AR333" s="80" t="s">
        <v>1048</v>
      </c>
      <c r="AS333" s="161" t="s">
        <v>807</v>
      </c>
      <c r="AT333" s="80" t="s">
        <v>1177</v>
      </c>
    </row>
    <row r="334" spans="1:46" ht="180.75" thickBot="1" x14ac:dyDescent="0.25">
      <c r="A334" s="156">
        <v>356</v>
      </c>
      <c r="B334" s="82" t="s">
        <v>1220</v>
      </c>
      <c r="C334" s="82" t="s">
        <v>1220</v>
      </c>
      <c r="D334" s="82" t="s">
        <v>607</v>
      </c>
      <c r="E334" s="82" t="s">
        <v>639</v>
      </c>
      <c r="F334" s="80">
        <v>3218</v>
      </c>
      <c r="G334" s="81" t="s">
        <v>609</v>
      </c>
      <c r="H334" s="80" t="s">
        <v>1043</v>
      </c>
      <c r="I334" s="80" t="s">
        <v>1044</v>
      </c>
      <c r="J334" s="80" t="s">
        <v>1180</v>
      </c>
      <c r="K334" s="80" t="s">
        <v>827</v>
      </c>
      <c r="L334" s="80" t="s">
        <v>827</v>
      </c>
      <c r="M334" s="80" t="s">
        <v>827</v>
      </c>
      <c r="N334" s="83" t="s">
        <v>147</v>
      </c>
      <c r="O334" s="83" t="s">
        <v>147</v>
      </c>
      <c r="P334" s="83" t="s">
        <v>147</v>
      </c>
      <c r="Q334" s="83" t="s">
        <v>147</v>
      </c>
      <c r="R334" s="87">
        <v>657801.19999999995</v>
      </c>
      <c r="S334" s="87">
        <v>657801.19999999995</v>
      </c>
      <c r="T334" s="87">
        <v>657801.19999999995</v>
      </c>
      <c r="U334" s="80" t="s">
        <v>75</v>
      </c>
      <c r="V334" s="82" t="s">
        <v>587</v>
      </c>
      <c r="W334" s="87">
        <v>657801.19999999995</v>
      </c>
      <c r="X334" s="82" t="s">
        <v>587</v>
      </c>
      <c r="Y334" s="87">
        <v>657801.19999999995</v>
      </c>
      <c r="Z334" s="165">
        <v>1</v>
      </c>
      <c r="AA334" s="87">
        <v>657801.19999999995</v>
      </c>
      <c r="AB334" s="82" t="s">
        <v>587</v>
      </c>
      <c r="AC334" s="82" t="s">
        <v>587</v>
      </c>
      <c r="AD334" s="80" t="s">
        <v>261</v>
      </c>
      <c r="AE334" s="165">
        <v>1</v>
      </c>
      <c r="AF334" s="80" t="s">
        <v>587</v>
      </c>
      <c r="AG334" s="80" t="s">
        <v>587</v>
      </c>
      <c r="AH334" s="80" t="s">
        <v>587</v>
      </c>
      <c r="AI334" s="80" t="s">
        <v>587</v>
      </c>
      <c r="AJ334" s="80" t="s">
        <v>587</v>
      </c>
      <c r="AK334" s="80" t="s">
        <v>1048</v>
      </c>
      <c r="AL334" s="80" t="s">
        <v>587</v>
      </c>
      <c r="AM334" s="80" t="s">
        <v>587</v>
      </c>
      <c r="AN334" s="80" t="s">
        <v>1048</v>
      </c>
      <c r="AO334" s="161" t="s">
        <v>808</v>
      </c>
      <c r="AP334" s="82" t="s">
        <v>829</v>
      </c>
      <c r="AQ334" s="161" t="s">
        <v>806</v>
      </c>
      <c r="AR334" s="80" t="s">
        <v>1048</v>
      </c>
      <c r="AS334" s="161" t="s">
        <v>807</v>
      </c>
      <c r="AT334" s="81" t="s">
        <v>1221</v>
      </c>
    </row>
    <row r="335" spans="1:46" ht="180.75" thickBot="1" x14ac:dyDescent="0.25">
      <c r="A335" s="156">
        <v>357</v>
      </c>
      <c r="B335" s="82" t="s">
        <v>1222</v>
      </c>
      <c r="C335" s="82" t="s">
        <v>1223</v>
      </c>
      <c r="D335" s="170" t="s">
        <v>1224</v>
      </c>
      <c r="E335" s="82" t="s">
        <v>1031</v>
      </c>
      <c r="F335" s="80">
        <v>3230</v>
      </c>
      <c r="G335" s="81" t="s">
        <v>609</v>
      </c>
      <c r="H335" s="80" t="s">
        <v>1043</v>
      </c>
      <c r="I335" s="80" t="s">
        <v>1044</v>
      </c>
      <c r="J335" s="80" t="s">
        <v>1225</v>
      </c>
      <c r="K335" s="80" t="s">
        <v>1226</v>
      </c>
      <c r="L335" s="80" t="s">
        <v>1226</v>
      </c>
      <c r="M335" s="80" t="s">
        <v>1226</v>
      </c>
      <c r="N335" s="80" t="s">
        <v>187</v>
      </c>
      <c r="O335" s="80" t="s">
        <v>187</v>
      </c>
      <c r="P335" s="171">
        <v>41923</v>
      </c>
      <c r="Q335" s="171">
        <v>41923</v>
      </c>
      <c r="R335" s="85">
        <v>5000000</v>
      </c>
      <c r="S335" s="85">
        <v>5000000</v>
      </c>
      <c r="T335" s="85">
        <v>5000000</v>
      </c>
      <c r="U335" s="80" t="s">
        <v>75</v>
      </c>
      <c r="V335" s="82" t="s">
        <v>587</v>
      </c>
      <c r="W335" s="85">
        <v>5000000</v>
      </c>
      <c r="X335" s="82" t="s">
        <v>587</v>
      </c>
      <c r="Y335" s="85">
        <v>5000000</v>
      </c>
      <c r="Z335" s="165">
        <v>1</v>
      </c>
      <c r="AA335" s="85">
        <v>5000000</v>
      </c>
      <c r="AB335" s="82" t="s">
        <v>587</v>
      </c>
      <c r="AC335" s="82" t="s">
        <v>587</v>
      </c>
      <c r="AD335" s="80" t="s">
        <v>1227</v>
      </c>
      <c r="AE335" s="165">
        <v>1</v>
      </c>
      <c r="AF335" s="80" t="s">
        <v>587</v>
      </c>
      <c r="AG335" s="80" t="s">
        <v>587</v>
      </c>
      <c r="AH335" s="80" t="s">
        <v>587</v>
      </c>
      <c r="AI335" s="80" t="s">
        <v>587</v>
      </c>
      <c r="AJ335" s="80" t="s">
        <v>587</v>
      </c>
      <c r="AK335" s="80" t="s">
        <v>1048</v>
      </c>
      <c r="AL335" s="80" t="s">
        <v>587</v>
      </c>
      <c r="AM335" s="80" t="s">
        <v>587</v>
      </c>
      <c r="AN335" s="80" t="s">
        <v>49</v>
      </c>
      <c r="AO335" s="161" t="s">
        <v>808</v>
      </c>
      <c r="AP335" s="82" t="s">
        <v>829</v>
      </c>
      <c r="AQ335" s="161" t="s">
        <v>806</v>
      </c>
      <c r="AR335" s="80" t="s">
        <v>1048</v>
      </c>
      <c r="AS335" s="161" t="s">
        <v>807</v>
      </c>
      <c r="AT335" s="81" t="s">
        <v>1228</v>
      </c>
    </row>
    <row r="336" spans="1:46" ht="180.75" thickBot="1" x14ac:dyDescent="0.25">
      <c r="A336" s="156">
        <v>358</v>
      </c>
      <c r="B336" s="170" t="s">
        <v>1229</v>
      </c>
      <c r="C336" s="82" t="s">
        <v>1230</v>
      </c>
      <c r="D336" s="170" t="s">
        <v>1231</v>
      </c>
      <c r="E336" s="82" t="s">
        <v>1232</v>
      </c>
      <c r="F336" s="80">
        <v>3223</v>
      </c>
      <c r="G336" s="81" t="s">
        <v>609</v>
      </c>
      <c r="H336" s="80" t="s">
        <v>1043</v>
      </c>
      <c r="I336" s="80" t="s">
        <v>1044</v>
      </c>
      <c r="J336" s="80" t="s">
        <v>1233</v>
      </c>
      <c r="K336" s="80" t="s">
        <v>1234</v>
      </c>
      <c r="L336" s="80" t="s">
        <v>1234</v>
      </c>
      <c r="M336" s="80" t="s">
        <v>1234</v>
      </c>
      <c r="N336" s="80" t="s">
        <v>143</v>
      </c>
      <c r="O336" s="80" t="s">
        <v>143</v>
      </c>
      <c r="P336" s="172" t="s">
        <v>1235</v>
      </c>
      <c r="Q336" s="172" t="s">
        <v>1235</v>
      </c>
      <c r="R336" s="85">
        <v>2000000</v>
      </c>
      <c r="S336" s="85">
        <v>2000000</v>
      </c>
      <c r="T336" s="85">
        <v>2000000</v>
      </c>
      <c r="U336" s="80" t="s">
        <v>1236</v>
      </c>
      <c r="V336" s="82" t="s">
        <v>587</v>
      </c>
      <c r="W336" s="85">
        <v>2000000</v>
      </c>
      <c r="X336" s="82" t="s">
        <v>587</v>
      </c>
      <c r="Y336" s="85">
        <v>2000000</v>
      </c>
      <c r="Z336" s="165">
        <v>1</v>
      </c>
      <c r="AA336" s="85">
        <v>2000000</v>
      </c>
      <c r="AB336" s="82" t="s">
        <v>587</v>
      </c>
      <c r="AC336" s="82" t="s">
        <v>587</v>
      </c>
      <c r="AD336" s="80" t="s">
        <v>1237</v>
      </c>
      <c r="AE336" s="165">
        <v>1</v>
      </c>
      <c r="AF336" s="80" t="s">
        <v>181</v>
      </c>
      <c r="AG336" s="80" t="s">
        <v>181</v>
      </c>
      <c r="AH336" s="80" t="s">
        <v>181</v>
      </c>
      <c r="AI336" s="80" t="s">
        <v>181</v>
      </c>
      <c r="AJ336" s="80" t="s">
        <v>181</v>
      </c>
      <c r="AK336" s="80" t="s">
        <v>829</v>
      </c>
      <c r="AL336" s="80" t="s">
        <v>587</v>
      </c>
      <c r="AM336" s="80" t="s">
        <v>587</v>
      </c>
      <c r="AN336" s="80" t="s">
        <v>829</v>
      </c>
      <c r="AO336" s="161" t="s">
        <v>808</v>
      </c>
      <c r="AP336" s="82" t="s">
        <v>829</v>
      </c>
      <c r="AQ336" s="161" t="s">
        <v>806</v>
      </c>
      <c r="AR336" s="80" t="s">
        <v>829</v>
      </c>
      <c r="AS336" s="161" t="s">
        <v>807</v>
      </c>
      <c r="AT336" s="80" t="s">
        <v>1238</v>
      </c>
    </row>
    <row r="337" spans="1:46" ht="180.75" thickBot="1" x14ac:dyDescent="0.25">
      <c r="A337" s="156">
        <v>359</v>
      </c>
      <c r="B337" s="170" t="s">
        <v>1239</v>
      </c>
      <c r="C337" s="82" t="s">
        <v>1240</v>
      </c>
      <c r="D337" s="170" t="s">
        <v>1241</v>
      </c>
      <c r="E337" s="82" t="s">
        <v>1242</v>
      </c>
      <c r="F337" s="80">
        <v>3228</v>
      </c>
      <c r="G337" s="80" t="s">
        <v>1243</v>
      </c>
      <c r="H337" s="80" t="s">
        <v>1043</v>
      </c>
      <c r="I337" s="80" t="s">
        <v>1044</v>
      </c>
      <c r="J337" s="80" t="s">
        <v>1244</v>
      </c>
      <c r="K337" s="80" t="s">
        <v>1245</v>
      </c>
      <c r="L337" s="80" t="s">
        <v>1245</v>
      </c>
      <c r="M337" s="80" t="s">
        <v>1245</v>
      </c>
      <c r="N337" s="80" t="s">
        <v>634</v>
      </c>
      <c r="O337" s="80" t="s">
        <v>634</v>
      </c>
      <c r="P337" s="171">
        <v>42071</v>
      </c>
      <c r="Q337" s="171">
        <v>42071</v>
      </c>
      <c r="R337" s="85">
        <v>300000</v>
      </c>
      <c r="S337" s="85">
        <v>300000</v>
      </c>
      <c r="T337" s="85">
        <v>300000</v>
      </c>
      <c r="U337" s="80" t="s">
        <v>75</v>
      </c>
      <c r="V337" s="82" t="s">
        <v>587</v>
      </c>
      <c r="W337" s="85">
        <v>300000</v>
      </c>
      <c r="X337" s="82" t="s">
        <v>587</v>
      </c>
      <c r="Y337" s="85">
        <v>300000</v>
      </c>
      <c r="Z337" s="165">
        <v>1</v>
      </c>
      <c r="AA337" s="85">
        <v>300000</v>
      </c>
      <c r="AB337" s="82" t="s">
        <v>587</v>
      </c>
      <c r="AC337" s="82" t="s">
        <v>587</v>
      </c>
      <c r="AD337" s="80" t="s">
        <v>1237</v>
      </c>
      <c r="AE337" s="165">
        <v>1</v>
      </c>
      <c r="AF337" s="80" t="s">
        <v>181</v>
      </c>
      <c r="AG337" s="80" t="s">
        <v>181</v>
      </c>
      <c r="AH337" s="80" t="s">
        <v>181</v>
      </c>
      <c r="AI337" s="80" t="s">
        <v>181</v>
      </c>
      <c r="AJ337" s="80" t="s">
        <v>181</v>
      </c>
      <c r="AK337" s="80" t="s">
        <v>829</v>
      </c>
      <c r="AL337" s="80" t="s">
        <v>587</v>
      </c>
      <c r="AM337" s="80" t="s">
        <v>587</v>
      </c>
      <c r="AN337" s="80" t="s">
        <v>829</v>
      </c>
      <c r="AO337" s="161" t="s">
        <v>808</v>
      </c>
      <c r="AP337" s="82" t="s">
        <v>829</v>
      </c>
      <c r="AQ337" s="161" t="s">
        <v>806</v>
      </c>
      <c r="AR337" s="80" t="s">
        <v>829</v>
      </c>
      <c r="AS337" s="161" t="s">
        <v>807</v>
      </c>
      <c r="AT337" s="80" t="s">
        <v>1238</v>
      </c>
    </row>
    <row r="338" spans="1:46" ht="180.75" thickBot="1" x14ac:dyDescent="0.25">
      <c r="A338" s="156">
        <v>360</v>
      </c>
      <c r="B338" s="82" t="s">
        <v>1246</v>
      </c>
      <c r="C338" s="82" t="s">
        <v>1247</v>
      </c>
      <c r="D338" s="170" t="s">
        <v>1241</v>
      </c>
      <c r="E338" s="82" t="s">
        <v>1242</v>
      </c>
      <c r="F338" s="80">
        <v>3228</v>
      </c>
      <c r="G338" s="80" t="s">
        <v>1243</v>
      </c>
      <c r="H338" s="80" t="s">
        <v>1043</v>
      </c>
      <c r="I338" s="80" t="s">
        <v>1044</v>
      </c>
      <c r="J338" s="80" t="s">
        <v>1248</v>
      </c>
      <c r="K338" s="80" t="s">
        <v>1245</v>
      </c>
      <c r="L338" s="80" t="s">
        <v>1245</v>
      </c>
      <c r="M338" s="80" t="s">
        <v>1245</v>
      </c>
      <c r="N338" s="80" t="s">
        <v>634</v>
      </c>
      <c r="O338" s="80" t="s">
        <v>634</v>
      </c>
      <c r="P338" s="171">
        <v>42072</v>
      </c>
      <c r="Q338" s="171">
        <v>42072</v>
      </c>
      <c r="R338" s="85">
        <v>300000</v>
      </c>
      <c r="S338" s="85">
        <v>300000</v>
      </c>
      <c r="T338" s="85">
        <v>300000</v>
      </c>
      <c r="U338" s="80" t="s">
        <v>75</v>
      </c>
      <c r="V338" s="82" t="s">
        <v>587</v>
      </c>
      <c r="W338" s="85">
        <v>300000</v>
      </c>
      <c r="X338" s="82" t="s">
        <v>587</v>
      </c>
      <c r="Y338" s="85">
        <v>300000</v>
      </c>
      <c r="Z338" s="165">
        <v>1</v>
      </c>
      <c r="AA338" s="85">
        <v>300000</v>
      </c>
      <c r="AB338" s="82" t="s">
        <v>587</v>
      </c>
      <c r="AC338" s="82" t="s">
        <v>587</v>
      </c>
      <c r="AD338" s="80" t="s">
        <v>1237</v>
      </c>
      <c r="AE338" s="165">
        <v>1</v>
      </c>
      <c r="AF338" s="80" t="s">
        <v>181</v>
      </c>
      <c r="AG338" s="80" t="s">
        <v>181</v>
      </c>
      <c r="AH338" s="80" t="s">
        <v>181</v>
      </c>
      <c r="AI338" s="80" t="s">
        <v>181</v>
      </c>
      <c r="AJ338" s="80" t="s">
        <v>181</v>
      </c>
      <c r="AK338" s="80" t="s">
        <v>829</v>
      </c>
      <c r="AL338" s="80" t="s">
        <v>587</v>
      </c>
      <c r="AM338" s="80" t="s">
        <v>587</v>
      </c>
      <c r="AN338" s="80" t="s">
        <v>829</v>
      </c>
      <c r="AO338" s="161" t="s">
        <v>808</v>
      </c>
      <c r="AP338" s="82" t="s">
        <v>829</v>
      </c>
      <c r="AQ338" s="161" t="s">
        <v>806</v>
      </c>
      <c r="AR338" s="80" t="s">
        <v>829</v>
      </c>
      <c r="AS338" s="161" t="s">
        <v>807</v>
      </c>
      <c r="AT338" s="80" t="s">
        <v>1238</v>
      </c>
    </row>
    <row r="339" spans="1:46" ht="180.75" thickBot="1" x14ac:dyDescent="0.25">
      <c r="A339" s="156">
        <v>361</v>
      </c>
      <c r="B339" s="170" t="s">
        <v>1249</v>
      </c>
      <c r="C339" s="82" t="s">
        <v>1250</v>
      </c>
      <c r="D339" s="170" t="s">
        <v>1241</v>
      </c>
      <c r="E339" s="82" t="s">
        <v>1242</v>
      </c>
      <c r="F339" s="80">
        <v>3228</v>
      </c>
      <c r="G339" s="80" t="s">
        <v>1243</v>
      </c>
      <c r="H339" s="80" t="s">
        <v>1043</v>
      </c>
      <c r="I339" s="80" t="s">
        <v>1044</v>
      </c>
      <c r="J339" s="80" t="s">
        <v>1251</v>
      </c>
      <c r="K339" s="80" t="s">
        <v>1245</v>
      </c>
      <c r="L339" s="80" t="s">
        <v>1245</v>
      </c>
      <c r="M339" s="80" t="s">
        <v>1245</v>
      </c>
      <c r="N339" s="80" t="s">
        <v>634</v>
      </c>
      <c r="O339" s="80" t="s">
        <v>634</v>
      </c>
      <c r="P339" s="171">
        <v>42073</v>
      </c>
      <c r="Q339" s="171">
        <v>42073</v>
      </c>
      <c r="R339" s="85">
        <v>300000</v>
      </c>
      <c r="S339" s="85">
        <v>300000</v>
      </c>
      <c r="T339" s="85">
        <v>300000</v>
      </c>
      <c r="U339" s="80" t="s">
        <v>75</v>
      </c>
      <c r="V339" s="82" t="s">
        <v>587</v>
      </c>
      <c r="W339" s="85">
        <v>300000</v>
      </c>
      <c r="X339" s="82" t="s">
        <v>587</v>
      </c>
      <c r="Y339" s="85">
        <v>300000</v>
      </c>
      <c r="Z339" s="165">
        <v>1</v>
      </c>
      <c r="AA339" s="85">
        <v>300000</v>
      </c>
      <c r="AB339" s="82" t="s">
        <v>587</v>
      </c>
      <c r="AC339" s="82" t="s">
        <v>587</v>
      </c>
      <c r="AD339" s="80" t="s">
        <v>1237</v>
      </c>
      <c r="AE339" s="165">
        <v>1</v>
      </c>
      <c r="AF339" s="80" t="s">
        <v>181</v>
      </c>
      <c r="AG339" s="80" t="s">
        <v>181</v>
      </c>
      <c r="AH339" s="80" t="s">
        <v>181</v>
      </c>
      <c r="AI339" s="80" t="s">
        <v>181</v>
      </c>
      <c r="AJ339" s="80" t="s">
        <v>181</v>
      </c>
      <c r="AK339" s="80" t="s">
        <v>829</v>
      </c>
      <c r="AL339" s="80" t="s">
        <v>587</v>
      </c>
      <c r="AM339" s="80" t="s">
        <v>587</v>
      </c>
      <c r="AN339" s="80" t="s">
        <v>829</v>
      </c>
      <c r="AO339" s="161" t="s">
        <v>808</v>
      </c>
      <c r="AP339" s="82" t="s">
        <v>829</v>
      </c>
      <c r="AQ339" s="161" t="s">
        <v>806</v>
      </c>
      <c r="AR339" s="80" t="s">
        <v>829</v>
      </c>
      <c r="AS339" s="161" t="s">
        <v>807</v>
      </c>
      <c r="AT339" s="80" t="s">
        <v>1238</v>
      </c>
    </row>
    <row r="340" spans="1:46" ht="180.75" thickBot="1" x14ac:dyDescent="0.25">
      <c r="A340" s="156">
        <v>362</v>
      </c>
      <c r="B340" s="170" t="s">
        <v>1252</v>
      </c>
      <c r="C340" s="82" t="s">
        <v>1253</v>
      </c>
      <c r="D340" s="170" t="s">
        <v>1241</v>
      </c>
      <c r="E340" s="82" t="s">
        <v>1242</v>
      </c>
      <c r="F340" s="80">
        <v>3228</v>
      </c>
      <c r="G340" s="80" t="s">
        <v>1243</v>
      </c>
      <c r="H340" s="80" t="s">
        <v>1043</v>
      </c>
      <c r="I340" s="80" t="s">
        <v>1044</v>
      </c>
      <c r="J340" s="80" t="s">
        <v>1254</v>
      </c>
      <c r="K340" s="80" t="s">
        <v>1245</v>
      </c>
      <c r="L340" s="80" t="s">
        <v>1245</v>
      </c>
      <c r="M340" s="80" t="s">
        <v>1245</v>
      </c>
      <c r="N340" s="80" t="s">
        <v>634</v>
      </c>
      <c r="O340" s="80" t="s">
        <v>634</v>
      </c>
      <c r="P340" s="171">
        <v>42074</v>
      </c>
      <c r="Q340" s="171">
        <v>42074</v>
      </c>
      <c r="R340" s="85">
        <v>300000</v>
      </c>
      <c r="S340" s="85">
        <v>300000</v>
      </c>
      <c r="T340" s="85">
        <v>300000</v>
      </c>
      <c r="U340" s="80" t="s">
        <v>75</v>
      </c>
      <c r="V340" s="82" t="s">
        <v>587</v>
      </c>
      <c r="W340" s="85">
        <v>300000</v>
      </c>
      <c r="X340" s="82" t="s">
        <v>587</v>
      </c>
      <c r="Y340" s="85">
        <v>300000</v>
      </c>
      <c r="Z340" s="165">
        <v>1</v>
      </c>
      <c r="AA340" s="85">
        <v>300000</v>
      </c>
      <c r="AB340" s="82" t="s">
        <v>587</v>
      </c>
      <c r="AC340" s="82" t="s">
        <v>587</v>
      </c>
      <c r="AD340" s="80" t="s">
        <v>1237</v>
      </c>
      <c r="AE340" s="165">
        <v>1</v>
      </c>
      <c r="AF340" s="80" t="s">
        <v>181</v>
      </c>
      <c r="AG340" s="80" t="s">
        <v>181</v>
      </c>
      <c r="AH340" s="80" t="s">
        <v>181</v>
      </c>
      <c r="AI340" s="80" t="s">
        <v>181</v>
      </c>
      <c r="AJ340" s="80" t="s">
        <v>181</v>
      </c>
      <c r="AK340" s="80" t="s">
        <v>829</v>
      </c>
      <c r="AL340" s="80" t="s">
        <v>587</v>
      </c>
      <c r="AM340" s="80" t="s">
        <v>587</v>
      </c>
      <c r="AN340" s="80" t="s">
        <v>829</v>
      </c>
      <c r="AO340" s="161" t="s">
        <v>808</v>
      </c>
      <c r="AP340" s="82" t="s">
        <v>829</v>
      </c>
      <c r="AQ340" s="161" t="s">
        <v>806</v>
      </c>
      <c r="AR340" s="80" t="s">
        <v>829</v>
      </c>
      <c r="AS340" s="161" t="s">
        <v>807</v>
      </c>
      <c r="AT340" s="80" t="s">
        <v>1238</v>
      </c>
    </row>
    <row r="341" spans="1:46" ht="180.75" thickBot="1" x14ac:dyDescent="0.25">
      <c r="A341" s="156">
        <v>363</v>
      </c>
      <c r="B341" s="82" t="s">
        <v>1255</v>
      </c>
      <c r="C341" s="82" t="s">
        <v>1256</v>
      </c>
      <c r="D341" s="82" t="s">
        <v>285</v>
      </c>
      <c r="E341" s="82" t="s">
        <v>1257</v>
      </c>
      <c r="F341" s="80">
        <v>3225</v>
      </c>
      <c r="G341" s="81" t="s">
        <v>609</v>
      </c>
      <c r="H341" s="80" t="s">
        <v>1043</v>
      </c>
      <c r="I341" s="80" t="s">
        <v>911</v>
      </c>
      <c r="J341" s="80" t="s">
        <v>1258</v>
      </c>
      <c r="K341" s="80" t="s">
        <v>869</v>
      </c>
      <c r="L341" s="81" t="s">
        <v>286</v>
      </c>
      <c r="M341" s="80" t="s">
        <v>869</v>
      </c>
      <c r="N341" s="80" t="s">
        <v>239</v>
      </c>
      <c r="O341" s="80" t="s">
        <v>239</v>
      </c>
      <c r="P341" s="171">
        <v>44997</v>
      </c>
      <c r="Q341" s="171">
        <v>44997</v>
      </c>
      <c r="R341" s="85">
        <v>1500000</v>
      </c>
      <c r="S341" s="85">
        <v>1500000</v>
      </c>
      <c r="T341" s="85">
        <v>1500000</v>
      </c>
      <c r="U341" s="80" t="s">
        <v>75</v>
      </c>
      <c r="V341" s="82" t="s">
        <v>587</v>
      </c>
      <c r="W341" s="85">
        <v>1500000</v>
      </c>
      <c r="X341" s="82" t="s">
        <v>587</v>
      </c>
      <c r="Y341" s="85">
        <v>1500000</v>
      </c>
      <c r="Z341" s="165">
        <v>1</v>
      </c>
      <c r="AA341" s="85">
        <v>1500000</v>
      </c>
      <c r="AB341" s="82" t="s">
        <v>587</v>
      </c>
      <c r="AC341" s="82" t="s">
        <v>587</v>
      </c>
      <c r="AD341" s="80" t="s">
        <v>261</v>
      </c>
      <c r="AE341" s="165">
        <v>1</v>
      </c>
      <c r="AF341" s="80" t="s">
        <v>587</v>
      </c>
      <c r="AG341" s="80" t="s">
        <v>587</v>
      </c>
      <c r="AH341" s="80" t="s">
        <v>587</v>
      </c>
      <c r="AI341" s="80" t="s">
        <v>587</v>
      </c>
      <c r="AJ341" s="80" t="s">
        <v>587</v>
      </c>
      <c r="AK341" s="80" t="s">
        <v>1048</v>
      </c>
      <c r="AL341" s="80" t="s">
        <v>587</v>
      </c>
      <c r="AM341" s="80" t="s">
        <v>587</v>
      </c>
      <c r="AN341" s="80" t="s">
        <v>49</v>
      </c>
      <c r="AO341" s="161" t="s">
        <v>808</v>
      </c>
      <c r="AP341" s="82" t="s">
        <v>829</v>
      </c>
      <c r="AQ341" s="161" t="s">
        <v>806</v>
      </c>
      <c r="AR341" s="80" t="s">
        <v>1048</v>
      </c>
      <c r="AS341" s="161" t="s">
        <v>807</v>
      </c>
      <c r="AT341" s="80" t="s">
        <v>1177</v>
      </c>
    </row>
    <row r="342" spans="1:46" ht="180.75" thickBot="1" x14ac:dyDescent="0.25">
      <c r="A342" s="156">
        <v>364</v>
      </c>
      <c r="B342" s="82" t="s">
        <v>1259</v>
      </c>
      <c r="C342" s="82" t="s">
        <v>1259</v>
      </c>
      <c r="D342" s="170" t="s">
        <v>285</v>
      </c>
      <c r="E342" s="82" t="s">
        <v>1260</v>
      </c>
      <c r="F342" s="80">
        <v>3225</v>
      </c>
      <c r="G342" s="81" t="s">
        <v>609</v>
      </c>
      <c r="H342" s="80" t="s">
        <v>1043</v>
      </c>
      <c r="I342" s="80" t="s">
        <v>911</v>
      </c>
      <c r="J342" s="80" t="s">
        <v>1261</v>
      </c>
      <c r="K342" s="80" t="s">
        <v>869</v>
      </c>
      <c r="L342" s="81" t="s">
        <v>286</v>
      </c>
      <c r="M342" s="80" t="s">
        <v>869</v>
      </c>
      <c r="N342" s="80" t="s">
        <v>239</v>
      </c>
      <c r="O342" s="80" t="s">
        <v>239</v>
      </c>
      <c r="P342" s="80" t="s">
        <v>239</v>
      </c>
      <c r="Q342" s="80" t="s">
        <v>239</v>
      </c>
      <c r="R342" s="85">
        <v>4000000</v>
      </c>
      <c r="S342" s="85">
        <v>4000000</v>
      </c>
      <c r="T342" s="85">
        <v>4000000</v>
      </c>
      <c r="U342" s="80" t="s">
        <v>75</v>
      </c>
      <c r="V342" s="82" t="s">
        <v>587</v>
      </c>
      <c r="W342" s="85">
        <v>4000000</v>
      </c>
      <c r="X342" s="82" t="s">
        <v>587</v>
      </c>
      <c r="Y342" s="85">
        <v>4000000</v>
      </c>
      <c r="Z342" s="165">
        <v>1</v>
      </c>
      <c r="AA342" s="85">
        <v>4000000</v>
      </c>
      <c r="AB342" s="82" t="s">
        <v>587</v>
      </c>
      <c r="AC342" s="82" t="s">
        <v>587</v>
      </c>
      <c r="AD342" s="80" t="s">
        <v>261</v>
      </c>
      <c r="AE342" s="165">
        <v>1</v>
      </c>
      <c r="AF342" s="80" t="s">
        <v>587</v>
      </c>
      <c r="AG342" s="80" t="s">
        <v>587</v>
      </c>
      <c r="AH342" s="80" t="s">
        <v>587</v>
      </c>
      <c r="AI342" s="80" t="s">
        <v>587</v>
      </c>
      <c r="AJ342" s="80" t="s">
        <v>587</v>
      </c>
      <c r="AK342" s="80" t="s">
        <v>1048</v>
      </c>
      <c r="AL342" s="80" t="s">
        <v>587</v>
      </c>
      <c r="AM342" s="80" t="s">
        <v>587</v>
      </c>
      <c r="AN342" s="80" t="s">
        <v>49</v>
      </c>
      <c r="AO342" s="161" t="s">
        <v>808</v>
      </c>
      <c r="AP342" s="82" t="s">
        <v>829</v>
      </c>
      <c r="AQ342" s="161" t="s">
        <v>806</v>
      </c>
      <c r="AR342" s="80" t="s">
        <v>1048</v>
      </c>
      <c r="AS342" s="161" t="s">
        <v>807</v>
      </c>
      <c r="AT342" s="80" t="s">
        <v>1177</v>
      </c>
    </row>
    <row r="343" spans="1:46" ht="180.75" thickBot="1" x14ac:dyDescent="0.25">
      <c r="A343" s="156">
        <v>365</v>
      </c>
      <c r="B343" s="82" t="s">
        <v>1262</v>
      </c>
      <c r="C343" s="82" t="s">
        <v>1223</v>
      </c>
      <c r="D343" s="170" t="s">
        <v>1224</v>
      </c>
      <c r="E343" s="82" t="s">
        <v>1031</v>
      </c>
      <c r="F343" s="80">
        <v>3230</v>
      </c>
      <c r="G343" s="81" t="s">
        <v>609</v>
      </c>
      <c r="H343" s="80" t="s">
        <v>1043</v>
      </c>
      <c r="I343" s="80" t="s">
        <v>1263</v>
      </c>
      <c r="J343" s="80" t="s">
        <v>1264</v>
      </c>
      <c r="K343" s="80" t="s">
        <v>1226</v>
      </c>
      <c r="L343" s="80" t="s">
        <v>1226</v>
      </c>
      <c r="M343" s="80" t="s">
        <v>1226</v>
      </c>
      <c r="N343" s="80" t="s">
        <v>147</v>
      </c>
      <c r="O343" s="80" t="s">
        <v>147</v>
      </c>
      <c r="P343" s="80" t="s">
        <v>147</v>
      </c>
      <c r="Q343" s="80" t="s">
        <v>147</v>
      </c>
      <c r="R343" s="85">
        <v>5000000</v>
      </c>
      <c r="S343" s="85">
        <v>5000000</v>
      </c>
      <c r="T343" s="85">
        <v>5000000</v>
      </c>
      <c r="U343" s="80" t="s">
        <v>75</v>
      </c>
      <c r="V343" s="82" t="s">
        <v>587</v>
      </c>
      <c r="W343" s="85">
        <v>5000000</v>
      </c>
      <c r="X343" s="82" t="s">
        <v>587</v>
      </c>
      <c r="Y343" s="85">
        <v>5000000</v>
      </c>
      <c r="Z343" s="165">
        <v>1</v>
      </c>
      <c r="AA343" s="85">
        <v>5000000</v>
      </c>
      <c r="AB343" s="82" t="s">
        <v>587</v>
      </c>
      <c r="AC343" s="82" t="s">
        <v>587</v>
      </c>
      <c r="AD343" s="80" t="s">
        <v>1227</v>
      </c>
      <c r="AE343" s="165">
        <v>1</v>
      </c>
      <c r="AF343" s="80" t="s">
        <v>587</v>
      </c>
      <c r="AG343" s="80" t="s">
        <v>587</v>
      </c>
      <c r="AH343" s="80" t="s">
        <v>587</v>
      </c>
      <c r="AI343" s="80" t="s">
        <v>587</v>
      </c>
      <c r="AJ343" s="80" t="s">
        <v>587</v>
      </c>
      <c r="AK343" s="80" t="s">
        <v>1048</v>
      </c>
      <c r="AL343" s="80" t="s">
        <v>587</v>
      </c>
      <c r="AM343" s="80" t="s">
        <v>587</v>
      </c>
      <c r="AN343" s="80" t="s">
        <v>49</v>
      </c>
      <c r="AO343" s="161" t="s">
        <v>808</v>
      </c>
      <c r="AP343" s="82" t="s">
        <v>829</v>
      </c>
      <c r="AQ343" s="161" t="s">
        <v>806</v>
      </c>
      <c r="AR343" s="80" t="s">
        <v>1048</v>
      </c>
      <c r="AS343" s="161" t="s">
        <v>807</v>
      </c>
      <c r="AT343" s="80" t="s">
        <v>1177</v>
      </c>
    </row>
    <row r="344" spans="1:46" ht="180.75" thickBot="1" x14ac:dyDescent="0.25">
      <c r="A344" s="156">
        <v>366</v>
      </c>
      <c r="B344" s="82" t="s">
        <v>1265</v>
      </c>
      <c r="C344" s="82" t="s">
        <v>1266</v>
      </c>
      <c r="D344" s="82" t="s">
        <v>861</v>
      </c>
      <c r="E344" s="170" t="s">
        <v>279</v>
      </c>
      <c r="F344" s="80">
        <v>3218</v>
      </c>
      <c r="G344" s="81" t="s">
        <v>609</v>
      </c>
      <c r="H344" s="80" t="s">
        <v>1043</v>
      </c>
      <c r="I344" s="80" t="s">
        <v>911</v>
      </c>
      <c r="J344" s="80" t="s">
        <v>1267</v>
      </c>
      <c r="K344" s="80" t="s">
        <v>862</v>
      </c>
      <c r="L344" s="80" t="s">
        <v>863</v>
      </c>
      <c r="M344" s="80" t="s">
        <v>862</v>
      </c>
      <c r="N344" s="80" t="s">
        <v>145</v>
      </c>
      <c r="O344" s="80" t="s">
        <v>145</v>
      </c>
      <c r="P344" s="83">
        <v>44522</v>
      </c>
      <c r="Q344" s="83">
        <v>44522</v>
      </c>
      <c r="R344" s="166">
        <v>1221062.3999999999</v>
      </c>
      <c r="S344" s="166">
        <v>1221062.3999999999</v>
      </c>
      <c r="T344" s="166">
        <v>1221062.3999999999</v>
      </c>
      <c r="U344" s="80" t="s">
        <v>75</v>
      </c>
      <c r="V344" s="82" t="s">
        <v>587</v>
      </c>
      <c r="W344" s="166">
        <v>1221062.3999999999</v>
      </c>
      <c r="X344" s="82" t="s">
        <v>587</v>
      </c>
      <c r="Y344" s="166">
        <v>1221062.3999999999</v>
      </c>
      <c r="Z344" s="165">
        <v>1</v>
      </c>
      <c r="AA344" s="166">
        <v>1221062.3999999999</v>
      </c>
      <c r="AB344" s="82" t="s">
        <v>587</v>
      </c>
      <c r="AC344" s="82" t="s">
        <v>587</v>
      </c>
      <c r="AD344" s="80" t="s">
        <v>261</v>
      </c>
      <c r="AE344" s="165">
        <v>1</v>
      </c>
      <c r="AF344" s="80" t="s">
        <v>587</v>
      </c>
      <c r="AG344" s="80" t="s">
        <v>587</v>
      </c>
      <c r="AH344" s="80" t="s">
        <v>587</v>
      </c>
      <c r="AI344" s="80" t="s">
        <v>587</v>
      </c>
      <c r="AJ344" s="80" t="s">
        <v>587</v>
      </c>
      <c r="AK344" s="80" t="s">
        <v>1048</v>
      </c>
      <c r="AL344" s="80" t="s">
        <v>587</v>
      </c>
      <c r="AM344" s="80" t="s">
        <v>587</v>
      </c>
      <c r="AN344" s="80" t="s">
        <v>49</v>
      </c>
      <c r="AO344" s="161" t="s">
        <v>808</v>
      </c>
      <c r="AP344" s="82" t="s">
        <v>829</v>
      </c>
      <c r="AQ344" s="161" t="s">
        <v>806</v>
      </c>
      <c r="AR344" s="80" t="s">
        <v>1048</v>
      </c>
      <c r="AS344" s="161" t="s">
        <v>807</v>
      </c>
      <c r="AT344" s="80" t="s">
        <v>1177</v>
      </c>
    </row>
    <row r="345" spans="1:46" ht="180.75" thickBot="1" x14ac:dyDescent="0.25">
      <c r="A345" s="156">
        <v>367</v>
      </c>
      <c r="B345" s="82" t="s">
        <v>1268</v>
      </c>
      <c r="C345" s="82" t="s">
        <v>1268</v>
      </c>
      <c r="D345" s="82" t="s">
        <v>861</v>
      </c>
      <c r="E345" s="170" t="s">
        <v>279</v>
      </c>
      <c r="F345" s="80">
        <v>3218</v>
      </c>
      <c r="G345" s="81" t="s">
        <v>609</v>
      </c>
      <c r="H345" s="80" t="s">
        <v>1043</v>
      </c>
      <c r="I345" s="80" t="s">
        <v>911</v>
      </c>
      <c r="J345" s="80" t="s">
        <v>1269</v>
      </c>
      <c r="K345" s="80" t="s">
        <v>862</v>
      </c>
      <c r="L345" s="80" t="s">
        <v>863</v>
      </c>
      <c r="M345" s="80" t="s">
        <v>862</v>
      </c>
      <c r="N345" s="80" t="s">
        <v>235</v>
      </c>
      <c r="O345" s="80" t="s">
        <v>235</v>
      </c>
      <c r="P345" s="83">
        <v>43474</v>
      </c>
      <c r="Q345" s="83">
        <v>43474</v>
      </c>
      <c r="R345" s="166">
        <v>1499999.48</v>
      </c>
      <c r="S345" s="166">
        <v>1499999.48</v>
      </c>
      <c r="T345" s="166">
        <v>1499999.48</v>
      </c>
      <c r="U345" s="80" t="s">
        <v>75</v>
      </c>
      <c r="V345" s="82" t="s">
        <v>587</v>
      </c>
      <c r="W345" s="166">
        <v>1499999.48</v>
      </c>
      <c r="X345" s="82" t="s">
        <v>587</v>
      </c>
      <c r="Y345" s="166">
        <v>1499999.48</v>
      </c>
      <c r="Z345" s="165">
        <v>1</v>
      </c>
      <c r="AA345" s="166">
        <v>1499999.48</v>
      </c>
      <c r="AB345" s="82" t="s">
        <v>587</v>
      </c>
      <c r="AC345" s="82" t="s">
        <v>587</v>
      </c>
      <c r="AD345" s="80" t="s">
        <v>261</v>
      </c>
      <c r="AE345" s="165">
        <v>1</v>
      </c>
      <c r="AF345" s="80" t="s">
        <v>587</v>
      </c>
      <c r="AG345" s="80" t="s">
        <v>587</v>
      </c>
      <c r="AH345" s="80" t="s">
        <v>587</v>
      </c>
      <c r="AI345" s="80" t="s">
        <v>587</v>
      </c>
      <c r="AJ345" s="80" t="s">
        <v>587</v>
      </c>
      <c r="AK345" s="80" t="s">
        <v>1048</v>
      </c>
      <c r="AL345" s="80" t="s">
        <v>587</v>
      </c>
      <c r="AM345" s="80" t="s">
        <v>587</v>
      </c>
      <c r="AN345" s="80" t="s">
        <v>49</v>
      </c>
      <c r="AO345" s="161" t="s">
        <v>808</v>
      </c>
      <c r="AP345" s="82" t="s">
        <v>829</v>
      </c>
      <c r="AQ345" s="161" t="s">
        <v>806</v>
      </c>
      <c r="AR345" s="80" t="s">
        <v>1048</v>
      </c>
      <c r="AS345" s="161" t="s">
        <v>807</v>
      </c>
      <c r="AT345" s="80" t="s">
        <v>1177</v>
      </c>
    </row>
    <row r="346" spans="1:46" ht="180.75" thickBot="1" x14ac:dyDescent="0.25">
      <c r="A346" s="156">
        <v>368</v>
      </c>
      <c r="B346" s="167" t="s">
        <v>1270</v>
      </c>
      <c r="C346" s="82" t="s">
        <v>1270</v>
      </c>
      <c r="D346" s="82" t="s">
        <v>861</v>
      </c>
      <c r="E346" s="170" t="s">
        <v>279</v>
      </c>
      <c r="F346" s="80">
        <v>3218</v>
      </c>
      <c r="G346" s="81" t="s">
        <v>609</v>
      </c>
      <c r="H346" s="80" t="s">
        <v>1043</v>
      </c>
      <c r="I346" s="80" t="s">
        <v>911</v>
      </c>
      <c r="J346" s="80" t="s">
        <v>1271</v>
      </c>
      <c r="K346" s="80" t="s">
        <v>862</v>
      </c>
      <c r="L346" s="80" t="s">
        <v>863</v>
      </c>
      <c r="M346" s="80" t="s">
        <v>862</v>
      </c>
      <c r="N346" s="80" t="s">
        <v>591</v>
      </c>
      <c r="O346" s="80" t="s">
        <v>591</v>
      </c>
      <c r="P346" s="83">
        <v>43435</v>
      </c>
      <c r="Q346" s="83">
        <v>43435</v>
      </c>
      <c r="R346" s="166">
        <v>8347046.7999999998</v>
      </c>
      <c r="S346" s="166">
        <v>8347046.7999999998</v>
      </c>
      <c r="T346" s="166">
        <v>8347046.7999999998</v>
      </c>
      <c r="U346" s="80" t="s">
        <v>75</v>
      </c>
      <c r="V346" s="82" t="s">
        <v>587</v>
      </c>
      <c r="W346" s="166">
        <v>8347046.7999999998</v>
      </c>
      <c r="X346" s="82" t="s">
        <v>587</v>
      </c>
      <c r="Y346" s="166">
        <v>8347046.7999999998</v>
      </c>
      <c r="Z346" s="173">
        <v>1</v>
      </c>
      <c r="AA346" s="166">
        <v>8347046.7999999998</v>
      </c>
      <c r="AB346" s="82" t="s">
        <v>587</v>
      </c>
      <c r="AC346" s="82" t="s">
        <v>587</v>
      </c>
      <c r="AD346" s="174" t="s">
        <v>261</v>
      </c>
      <c r="AE346" s="173">
        <v>1</v>
      </c>
      <c r="AF346" s="80" t="s">
        <v>587</v>
      </c>
      <c r="AG346" s="80" t="s">
        <v>587</v>
      </c>
      <c r="AH346" s="80" t="s">
        <v>587</v>
      </c>
      <c r="AI346" s="80" t="s">
        <v>587</v>
      </c>
      <c r="AJ346" s="80" t="s">
        <v>587</v>
      </c>
      <c r="AK346" s="80" t="s">
        <v>1048</v>
      </c>
      <c r="AL346" s="80" t="s">
        <v>587</v>
      </c>
      <c r="AM346" s="80" t="s">
        <v>587</v>
      </c>
      <c r="AN346" s="80" t="s">
        <v>49</v>
      </c>
      <c r="AO346" s="161" t="s">
        <v>808</v>
      </c>
      <c r="AP346" s="82" t="s">
        <v>829</v>
      </c>
      <c r="AQ346" s="161" t="s">
        <v>806</v>
      </c>
      <c r="AR346" s="80" t="s">
        <v>1048</v>
      </c>
      <c r="AS346" s="161" t="s">
        <v>807</v>
      </c>
      <c r="AT346" s="81" t="s">
        <v>1272</v>
      </c>
    </row>
    <row r="347" spans="1:46" ht="180.75" thickBot="1" x14ac:dyDescent="0.25">
      <c r="A347" s="156">
        <v>369</v>
      </c>
      <c r="B347" s="82" t="s">
        <v>1273</v>
      </c>
      <c r="C347" s="82" t="s">
        <v>1273</v>
      </c>
      <c r="D347" s="82" t="s">
        <v>861</v>
      </c>
      <c r="E347" s="170" t="s">
        <v>279</v>
      </c>
      <c r="F347" s="80">
        <v>3218</v>
      </c>
      <c r="G347" s="81" t="s">
        <v>609</v>
      </c>
      <c r="H347" s="80" t="s">
        <v>1043</v>
      </c>
      <c r="I347" s="80" t="s">
        <v>911</v>
      </c>
      <c r="J347" s="80" t="s">
        <v>1274</v>
      </c>
      <c r="K347" s="80" t="s">
        <v>862</v>
      </c>
      <c r="L347" s="80" t="s">
        <v>863</v>
      </c>
      <c r="M347" s="80" t="s">
        <v>862</v>
      </c>
      <c r="N347" s="83" t="s">
        <v>147</v>
      </c>
      <c r="O347" s="83" t="s">
        <v>147</v>
      </c>
      <c r="P347" s="83" t="s">
        <v>147</v>
      </c>
      <c r="Q347" s="83" t="s">
        <v>147</v>
      </c>
      <c r="R347" s="85">
        <v>890122</v>
      </c>
      <c r="S347" s="85">
        <v>890122</v>
      </c>
      <c r="T347" s="85">
        <v>890122</v>
      </c>
      <c r="U347" s="80" t="s">
        <v>75</v>
      </c>
      <c r="V347" s="82" t="s">
        <v>587</v>
      </c>
      <c r="W347" s="85">
        <v>890122</v>
      </c>
      <c r="X347" s="82" t="s">
        <v>587</v>
      </c>
      <c r="Y347" s="85">
        <v>890122</v>
      </c>
      <c r="Z347" s="165">
        <v>1</v>
      </c>
      <c r="AA347" s="85">
        <v>890122</v>
      </c>
      <c r="AB347" s="82" t="s">
        <v>587</v>
      </c>
      <c r="AC347" s="82" t="s">
        <v>587</v>
      </c>
      <c r="AD347" s="80" t="s">
        <v>261</v>
      </c>
      <c r="AE347" s="165">
        <v>1</v>
      </c>
      <c r="AF347" s="80" t="s">
        <v>587</v>
      </c>
      <c r="AG347" s="80" t="s">
        <v>587</v>
      </c>
      <c r="AH347" s="80" t="s">
        <v>587</v>
      </c>
      <c r="AI347" s="80" t="s">
        <v>587</v>
      </c>
      <c r="AJ347" s="80" t="s">
        <v>587</v>
      </c>
      <c r="AK347" s="80" t="s">
        <v>1048</v>
      </c>
      <c r="AL347" s="80" t="s">
        <v>587</v>
      </c>
      <c r="AM347" s="80" t="s">
        <v>587</v>
      </c>
      <c r="AN347" s="80" t="s">
        <v>49</v>
      </c>
      <c r="AO347" s="161" t="s">
        <v>808</v>
      </c>
      <c r="AP347" s="82" t="s">
        <v>829</v>
      </c>
      <c r="AQ347" s="161" t="s">
        <v>806</v>
      </c>
      <c r="AR347" s="80" t="s">
        <v>1048</v>
      </c>
      <c r="AS347" s="161" t="s">
        <v>807</v>
      </c>
      <c r="AT347" s="80" t="s">
        <v>1177</v>
      </c>
    </row>
    <row r="348" spans="1:46" ht="180.75" thickBot="1" x14ac:dyDescent="0.25">
      <c r="A348" s="156">
        <v>370</v>
      </c>
      <c r="B348" s="86" t="s">
        <v>1275</v>
      </c>
      <c r="C348" s="86" t="s">
        <v>1275</v>
      </c>
      <c r="D348" s="82" t="s">
        <v>654</v>
      </c>
      <c r="E348" s="170" t="s">
        <v>284</v>
      </c>
      <c r="F348" s="80">
        <v>3218</v>
      </c>
      <c r="G348" s="81" t="s">
        <v>609</v>
      </c>
      <c r="H348" s="80" t="s">
        <v>1043</v>
      </c>
      <c r="I348" s="80" t="s">
        <v>911</v>
      </c>
      <c r="J348" s="80" t="s">
        <v>1274</v>
      </c>
      <c r="K348" s="80" t="s">
        <v>862</v>
      </c>
      <c r="L348" s="80" t="s">
        <v>863</v>
      </c>
      <c r="M348" s="80" t="s">
        <v>862</v>
      </c>
      <c r="N348" s="83" t="s">
        <v>235</v>
      </c>
      <c r="O348" s="83" t="s">
        <v>235</v>
      </c>
      <c r="P348" s="83" t="s">
        <v>235</v>
      </c>
      <c r="Q348" s="83" t="s">
        <v>235</v>
      </c>
      <c r="R348" s="87">
        <v>1714924.8</v>
      </c>
      <c r="S348" s="87">
        <v>1714924.8</v>
      </c>
      <c r="T348" s="87">
        <v>1714924.8</v>
      </c>
      <c r="U348" s="80" t="s">
        <v>75</v>
      </c>
      <c r="V348" s="82" t="s">
        <v>587</v>
      </c>
      <c r="W348" s="87">
        <v>1714924.8</v>
      </c>
      <c r="X348" s="82" t="s">
        <v>587</v>
      </c>
      <c r="Y348" s="87">
        <v>1714924.8</v>
      </c>
      <c r="Z348" s="88">
        <v>1</v>
      </c>
      <c r="AA348" s="87">
        <v>1714924.8</v>
      </c>
      <c r="AB348" s="82" t="s">
        <v>587</v>
      </c>
      <c r="AC348" s="82" t="s">
        <v>587</v>
      </c>
      <c r="AD348" s="80" t="s">
        <v>261</v>
      </c>
      <c r="AE348" s="88">
        <v>1</v>
      </c>
      <c r="AF348" s="80" t="s">
        <v>587</v>
      </c>
      <c r="AG348" s="80" t="s">
        <v>587</v>
      </c>
      <c r="AH348" s="80" t="s">
        <v>587</v>
      </c>
      <c r="AI348" s="80" t="s">
        <v>587</v>
      </c>
      <c r="AJ348" s="80" t="s">
        <v>587</v>
      </c>
      <c r="AK348" s="80" t="s">
        <v>1048</v>
      </c>
      <c r="AL348" s="80" t="s">
        <v>587</v>
      </c>
      <c r="AM348" s="80" t="s">
        <v>587</v>
      </c>
      <c r="AN348" s="80" t="s">
        <v>49</v>
      </c>
      <c r="AO348" s="161" t="s">
        <v>808</v>
      </c>
      <c r="AP348" s="82" t="s">
        <v>829</v>
      </c>
      <c r="AQ348" s="161" t="s">
        <v>806</v>
      </c>
      <c r="AR348" s="80" t="s">
        <v>1048</v>
      </c>
      <c r="AS348" s="161" t="s">
        <v>807</v>
      </c>
      <c r="AT348" s="80" t="s">
        <v>1177</v>
      </c>
    </row>
    <row r="349" spans="1:46" ht="180.75" thickBot="1" x14ac:dyDescent="0.25">
      <c r="A349" s="156">
        <v>371</v>
      </c>
      <c r="B349" s="86" t="s">
        <v>1276</v>
      </c>
      <c r="C349" s="86" t="s">
        <v>1277</v>
      </c>
      <c r="D349" s="82" t="s">
        <v>654</v>
      </c>
      <c r="E349" s="82" t="s">
        <v>282</v>
      </c>
      <c r="F349" s="80">
        <v>3218</v>
      </c>
      <c r="G349" s="81" t="s">
        <v>609</v>
      </c>
      <c r="H349" s="80" t="s">
        <v>1043</v>
      </c>
      <c r="I349" s="80" t="s">
        <v>911</v>
      </c>
      <c r="J349" s="80" t="s">
        <v>1278</v>
      </c>
      <c r="K349" s="80" t="s">
        <v>862</v>
      </c>
      <c r="L349" s="80" t="s">
        <v>863</v>
      </c>
      <c r="M349" s="80" t="s">
        <v>862</v>
      </c>
      <c r="N349" s="83" t="s">
        <v>143</v>
      </c>
      <c r="O349" s="83" t="s">
        <v>143</v>
      </c>
      <c r="P349" s="83" t="s">
        <v>143</v>
      </c>
      <c r="Q349" s="83" t="s">
        <v>143</v>
      </c>
      <c r="R349" s="87">
        <v>10000000</v>
      </c>
      <c r="S349" s="87">
        <v>10000000</v>
      </c>
      <c r="T349" s="87">
        <v>10000000</v>
      </c>
      <c r="U349" s="80" t="s">
        <v>75</v>
      </c>
      <c r="V349" s="82" t="s">
        <v>587</v>
      </c>
      <c r="W349" s="87">
        <v>10000000</v>
      </c>
      <c r="X349" s="82" t="s">
        <v>587</v>
      </c>
      <c r="Y349" s="87">
        <v>10000000</v>
      </c>
      <c r="Z349" s="88">
        <v>1</v>
      </c>
      <c r="AA349" s="87">
        <v>10000000</v>
      </c>
      <c r="AB349" s="82" t="s">
        <v>587</v>
      </c>
      <c r="AC349" s="82" t="s">
        <v>587</v>
      </c>
      <c r="AD349" s="80" t="s">
        <v>261</v>
      </c>
      <c r="AE349" s="88">
        <v>1</v>
      </c>
      <c r="AF349" s="80" t="s">
        <v>587</v>
      </c>
      <c r="AG349" s="80" t="s">
        <v>587</v>
      </c>
      <c r="AH349" s="80" t="s">
        <v>587</v>
      </c>
      <c r="AI349" s="80" t="s">
        <v>587</v>
      </c>
      <c r="AJ349" s="80" t="s">
        <v>587</v>
      </c>
      <c r="AK349" s="80" t="s">
        <v>1048</v>
      </c>
      <c r="AL349" s="80" t="s">
        <v>587</v>
      </c>
      <c r="AM349" s="80" t="s">
        <v>587</v>
      </c>
      <c r="AN349" s="80" t="s">
        <v>49</v>
      </c>
      <c r="AO349" s="161" t="s">
        <v>808</v>
      </c>
      <c r="AP349" s="82" t="s">
        <v>829</v>
      </c>
      <c r="AQ349" s="161" t="s">
        <v>806</v>
      </c>
      <c r="AR349" s="80" t="s">
        <v>1048</v>
      </c>
      <c r="AS349" s="161" t="s">
        <v>807</v>
      </c>
      <c r="AT349" s="80" t="s">
        <v>1177</v>
      </c>
    </row>
    <row r="350" spans="1:46" ht="180.75" thickBot="1" x14ac:dyDescent="0.25">
      <c r="A350" s="156">
        <v>372</v>
      </c>
      <c r="B350" s="86" t="s">
        <v>1279</v>
      </c>
      <c r="C350" s="86" t="s">
        <v>1256</v>
      </c>
      <c r="D350" s="82" t="s">
        <v>1280</v>
      </c>
      <c r="E350" s="82" t="s">
        <v>1257</v>
      </c>
      <c r="F350" s="80">
        <v>3218</v>
      </c>
      <c r="G350" s="81" t="s">
        <v>609</v>
      </c>
      <c r="H350" s="80" t="s">
        <v>1043</v>
      </c>
      <c r="I350" s="80" t="s">
        <v>911</v>
      </c>
      <c r="J350" s="80" t="s">
        <v>1281</v>
      </c>
      <c r="K350" s="80" t="s">
        <v>862</v>
      </c>
      <c r="L350" s="80" t="s">
        <v>863</v>
      </c>
      <c r="M350" s="80" t="s">
        <v>862</v>
      </c>
      <c r="N350" s="83" t="s">
        <v>143</v>
      </c>
      <c r="O350" s="83" t="s">
        <v>143</v>
      </c>
      <c r="P350" s="83" t="s">
        <v>143</v>
      </c>
      <c r="Q350" s="83" t="s">
        <v>143</v>
      </c>
      <c r="R350" s="87">
        <v>1500000</v>
      </c>
      <c r="S350" s="87">
        <v>1500000</v>
      </c>
      <c r="T350" s="87">
        <v>1500000</v>
      </c>
      <c r="U350" s="80" t="s">
        <v>75</v>
      </c>
      <c r="V350" s="82" t="s">
        <v>587</v>
      </c>
      <c r="W350" s="87">
        <v>1500000</v>
      </c>
      <c r="X350" s="82" t="s">
        <v>587</v>
      </c>
      <c r="Y350" s="87">
        <v>1500000</v>
      </c>
      <c r="Z350" s="88">
        <v>1</v>
      </c>
      <c r="AA350" s="87">
        <v>1500000</v>
      </c>
      <c r="AB350" s="82" t="s">
        <v>587</v>
      </c>
      <c r="AC350" s="82" t="s">
        <v>587</v>
      </c>
      <c r="AD350" s="80" t="s">
        <v>261</v>
      </c>
      <c r="AE350" s="88">
        <v>1</v>
      </c>
      <c r="AF350" s="80" t="s">
        <v>587</v>
      </c>
      <c r="AG350" s="80" t="s">
        <v>587</v>
      </c>
      <c r="AH350" s="80" t="s">
        <v>587</v>
      </c>
      <c r="AI350" s="80" t="s">
        <v>587</v>
      </c>
      <c r="AJ350" s="80" t="s">
        <v>587</v>
      </c>
      <c r="AK350" s="80" t="s">
        <v>1048</v>
      </c>
      <c r="AL350" s="80" t="s">
        <v>587</v>
      </c>
      <c r="AM350" s="80" t="s">
        <v>587</v>
      </c>
      <c r="AN350" s="80" t="s">
        <v>49</v>
      </c>
      <c r="AO350" s="161" t="s">
        <v>808</v>
      </c>
      <c r="AP350" s="82" t="s">
        <v>829</v>
      </c>
      <c r="AQ350" s="161" t="s">
        <v>806</v>
      </c>
      <c r="AR350" s="80" t="s">
        <v>1048</v>
      </c>
      <c r="AS350" s="161" t="s">
        <v>807</v>
      </c>
      <c r="AT350" s="80" t="s">
        <v>1177</v>
      </c>
    </row>
    <row r="351" spans="1:46" ht="180.75" thickBot="1" x14ac:dyDescent="0.25">
      <c r="A351" s="156">
        <v>373</v>
      </c>
      <c r="B351" s="82" t="s">
        <v>1282</v>
      </c>
      <c r="C351" s="81" t="s">
        <v>1283</v>
      </c>
      <c r="D351" s="82" t="s">
        <v>607</v>
      </c>
      <c r="E351" s="81" t="s">
        <v>1284</v>
      </c>
      <c r="F351" s="80">
        <v>3218</v>
      </c>
      <c r="G351" s="81" t="s">
        <v>609</v>
      </c>
      <c r="H351" s="80" t="s">
        <v>1043</v>
      </c>
      <c r="I351" s="80" t="s">
        <v>911</v>
      </c>
      <c r="J351" s="80" t="s">
        <v>1285</v>
      </c>
      <c r="K351" s="80" t="s">
        <v>827</v>
      </c>
      <c r="L351" s="80" t="s">
        <v>827</v>
      </c>
      <c r="M351" s="80" t="s">
        <v>827</v>
      </c>
      <c r="N351" s="80" t="s">
        <v>235</v>
      </c>
      <c r="O351" s="80" t="s">
        <v>235</v>
      </c>
      <c r="P351" s="83" t="s">
        <v>1286</v>
      </c>
      <c r="Q351" s="83" t="s">
        <v>1286</v>
      </c>
      <c r="R351" s="166">
        <v>2901358.35</v>
      </c>
      <c r="S351" s="166">
        <v>2901358.35</v>
      </c>
      <c r="T351" s="166">
        <v>2901358.35</v>
      </c>
      <c r="U351" s="80" t="s">
        <v>75</v>
      </c>
      <c r="V351" s="82" t="s">
        <v>587</v>
      </c>
      <c r="W351" s="166">
        <v>2901358.35</v>
      </c>
      <c r="X351" s="82" t="s">
        <v>587</v>
      </c>
      <c r="Y351" s="166">
        <v>2901358.35</v>
      </c>
      <c r="Z351" s="165">
        <v>1</v>
      </c>
      <c r="AA351" s="166">
        <v>2901358.35</v>
      </c>
      <c r="AB351" s="82" t="s">
        <v>587</v>
      </c>
      <c r="AC351" s="82" t="s">
        <v>587</v>
      </c>
      <c r="AD351" s="80" t="s">
        <v>261</v>
      </c>
      <c r="AE351" s="165">
        <v>1</v>
      </c>
      <c r="AF351" s="80" t="s">
        <v>587</v>
      </c>
      <c r="AG351" s="80" t="s">
        <v>587</v>
      </c>
      <c r="AH351" s="80" t="s">
        <v>587</v>
      </c>
      <c r="AI351" s="80" t="s">
        <v>587</v>
      </c>
      <c r="AJ351" s="80" t="s">
        <v>587</v>
      </c>
      <c r="AK351" s="80" t="s">
        <v>1048</v>
      </c>
      <c r="AL351" s="80" t="s">
        <v>587</v>
      </c>
      <c r="AM351" s="80" t="s">
        <v>587</v>
      </c>
      <c r="AN351" s="80" t="s">
        <v>1048</v>
      </c>
      <c r="AO351" s="161" t="s">
        <v>808</v>
      </c>
      <c r="AP351" s="82" t="s">
        <v>829</v>
      </c>
      <c r="AQ351" s="161" t="s">
        <v>806</v>
      </c>
      <c r="AR351" s="80" t="s">
        <v>1048</v>
      </c>
      <c r="AS351" s="161" t="s">
        <v>807</v>
      </c>
      <c r="AT351" s="80" t="s">
        <v>1177</v>
      </c>
    </row>
    <row r="352" spans="1:46" ht="180.75" thickBot="1" x14ac:dyDescent="0.25">
      <c r="A352" s="156">
        <v>374</v>
      </c>
      <c r="B352" s="82" t="s">
        <v>1287</v>
      </c>
      <c r="C352" s="82" t="s">
        <v>1288</v>
      </c>
      <c r="D352" s="82" t="s">
        <v>607</v>
      </c>
      <c r="E352" s="82" t="s">
        <v>1289</v>
      </c>
      <c r="F352" s="80">
        <v>3218</v>
      </c>
      <c r="G352" s="81" t="s">
        <v>609</v>
      </c>
      <c r="H352" s="80" t="s">
        <v>1043</v>
      </c>
      <c r="I352" s="80" t="s">
        <v>911</v>
      </c>
      <c r="J352" s="80" t="s">
        <v>1290</v>
      </c>
      <c r="K352" s="80" t="s">
        <v>827</v>
      </c>
      <c r="L352" s="80" t="s">
        <v>827</v>
      </c>
      <c r="M352" s="80" t="s">
        <v>827</v>
      </c>
      <c r="N352" s="80" t="s">
        <v>251</v>
      </c>
      <c r="O352" s="80" t="s">
        <v>251</v>
      </c>
      <c r="P352" s="83" t="s">
        <v>1291</v>
      </c>
      <c r="Q352" s="83" t="s">
        <v>1291</v>
      </c>
      <c r="R352" s="166">
        <v>18634350.199999999</v>
      </c>
      <c r="S352" s="166">
        <v>18634350.199999999</v>
      </c>
      <c r="T352" s="166">
        <v>18634350.199999999</v>
      </c>
      <c r="U352" s="80" t="s">
        <v>75</v>
      </c>
      <c r="V352" s="82" t="s">
        <v>587</v>
      </c>
      <c r="W352" s="166">
        <v>18634350.199999999</v>
      </c>
      <c r="X352" s="82" t="s">
        <v>587</v>
      </c>
      <c r="Y352" s="166">
        <v>18634350.199999999</v>
      </c>
      <c r="Z352" s="165">
        <v>1</v>
      </c>
      <c r="AA352" s="166">
        <v>18634350.199999999</v>
      </c>
      <c r="AB352" s="82" t="s">
        <v>587</v>
      </c>
      <c r="AC352" s="82" t="s">
        <v>587</v>
      </c>
      <c r="AD352" s="80" t="s">
        <v>261</v>
      </c>
      <c r="AE352" s="165">
        <v>1</v>
      </c>
      <c r="AF352" s="80" t="s">
        <v>587</v>
      </c>
      <c r="AG352" s="80" t="s">
        <v>587</v>
      </c>
      <c r="AH352" s="80" t="s">
        <v>587</v>
      </c>
      <c r="AI352" s="80" t="s">
        <v>587</v>
      </c>
      <c r="AJ352" s="80" t="s">
        <v>587</v>
      </c>
      <c r="AK352" s="80" t="s">
        <v>1048</v>
      </c>
      <c r="AL352" s="80" t="s">
        <v>587</v>
      </c>
      <c r="AM352" s="80" t="s">
        <v>587</v>
      </c>
      <c r="AN352" s="80" t="s">
        <v>1048</v>
      </c>
      <c r="AO352" s="161" t="s">
        <v>808</v>
      </c>
      <c r="AP352" s="82" t="s">
        <v>829</v>
      </c>
      <c r="AQ352" s="161" t="s">
        <v>806</v>
      </c>
      <c r="AR352" s="80" t="s">
        <v>1048</v>
      </c>
      <c r="AS352" s="161" t="s">
        <v>807</v>
      </c>
      <c r="AT352" s="81" t="s">
        <v>1292</v>
      </c>
    </row>
    <row r="353" spans="1:46" ht="180.75" thickBot="1" x14ac:dyDescent="0.25">
      <c r="A353" s="156">
        <v>375</v>
      </c>
      <c r="B353" s="82" t="s">
        <v>1293</v>
      </c>
      <c r="C353" s="82" t="s">
        <v>1294</v>
      </c>
      <c r="D353" s="82" t="s">
        <v>607</v>
      </c>
      <c r="E353" s="82" t="s">
        <v>1295</v>
      </c>
      <c r="F353" s="80">
        <v>3218</v>
      </c>
      <c r="G353" s="81" t="s">
        <v>609</v>
      </c>
      <c r="H353" s="80" t="s">
        <v>1043</v>
      </c>
      <c r="I353" s="80" t="s">
        <v>911</v>
      </c>
      <c r="J353" s="80" t="s">
        <v>1296</v>
      </c>
      <c r="K353" s="80" t="s">
        <v>827</v>
      </c>
      <c r="L353" s="80" t="s">
        <v>827</v>
      </c>
      <c r="M353" s="80" t="s">
        <v>827</v>
      </c>
      <c r="N353" s="83" t="s">
        <v>634</v>
      </c>
      <c r="O353" s="83" t="s">
        <v>634</v>
      </c>
      <c r="P353" s="83" t="s">
        <v>634</v>
      </c>
      <c r="Q353" s="83" t="s">
        <v>634</v>
      </c>
      <c r="R353" s="158">
        <v>3000000</v>
      </c>
      <c r="S353" s="158">
        <v>3000000</v>
      </c>
      <c r="T353" s="158">
        <v>3000000</v>
      </c>
      <c r="U353" s="80" t="s">
        <v>24</v>
      </c>
      <c r="V353" s="82" t="s">
        <v>587</v>
      </c>
      <c r="W353" s="158">
        <v>3000000</v>
      </c>
      <c r="X353" s="82" t="s">
        <v>587</v>
      </c>
      <c r="Y353" s="158">
        <v>3000000</v>
      </c>
      <c r="Z353" s="165">
        <v>1</v>
      </c>
      <c r="AA353" s="158">
        <v>3000000</v>
      </c>
      <c r="AB353" s="82" t="s">
        <v>587</v>
      </c>
      <c r="AC353" s="82" t="s">
        <v>587</v>
      </c>
      <c r="AD353" s="80" t="s">
        <v>261</v>
      </c>
      <c r="AE353" s="165">
        <v>1</v>
      </c>
      <c r="AF353" s="80" t="s">
        <v>587</v>
      </c>
      <c r="AG353" s="80" t="s">
        <v>587</v>
      </c>
      <c r="AH353" s="80" t="s">
        <v>587</v>
      </c>
      <c r="AI353" s="80" t="s">
        <v>587</v>
      </c>
      <c r="AJ353" s="80" t="s">
        <v>587</v>
      </c>
      <c r="AK353" s="80" t="s">
        <v>1048</v>
      </c>
      <c r="AL353" s="80" t="s">
        <v>587</v>
      </c>
      <c r="AM353" s="80" t="s">
        <v>587</v>
      </c>
      <c r="AN353" s="80" t="s">
        <v>1048</v>
      </c>
      <c r="AO353" s="161" t="s">
        <v>808</v>
      </c>
      <c r="AP353" s="82" t="s">
        <v>829</v>
      </c>
      <c r="AQ353" s="161" t="s">
        <v>806</v>
      </c>
      <c r="AR353" s="80" t="s">
        <v>1048</v>
      </c>
      <c r="AS353" s="161" t="s">
        <v>807</v>
      </c>
      <c r="AT353" s="80" t="s">
        <v>1177</v>
      </c>
    </row>
    <row r="354" spans="1:46" ht="180.75" thickBot="1" x14ac:dyDescent="0.25">
      <c r="A354" s="156">
        <v>376</v>
      </c>
      <c r="B354" s="82" t="s">
        <v>1297</v>
      </c>
      <c r="C354" s="82" t="s">
        <v>1298</v>
      </c>
      <c r="D354" s="82" t="s">
        <v>607</v>
      </c>
      <c r="E354" s="82" t="s">
        <v>616</v>
      </c>
      <c r="F354" s="80">
        <v>3218</v>
      </c>
      <c r="G354" s="81" t="s">
        <v>609</v>
      </c>
      <c r="H354" s="80" t="s">
        <v>1043</v>
      </c>
      <c r="I354" s="80" t="s">
        <v>911</v>
      </c>
      <c r="J354" s="80" t="s">
        <v>1299</v>
      </c>
      <c r="K354" s="80" t="s">
        <v>827</v>
      </c>
      <c r="L354" s="80" t="s">
        <v>827</v>
      </c>
      <c r="M354" s="80" t="s">
        <v>827</v>
      </c>
      <c r="N354" s="83" t="s">
        <v>143</v>
      </c>
      <c r="O354" s="83" t="s">
        <v>143</v>
      </c>
      <c r="P354" s="83" t="s">
        <v>143</v>
      </c>
      <c r="Q354" s="83" t="s">
        <v>143</v>
      </c>
      <c r="R354" s="158">
        <v>3000000</v>
      </c>
      <c r="S354" s="158">
        <v>3000000</v>
      </c>
      <c r="T354" s="158">
        <v>3000000</v>
      </c>
      <c r="U354" s="80" t="s">
        <v>75</v>
      </c>
      <c r="V354" s="82" t="s">
        <v>587</v>
      </c>
      <c r="W354" s="158">
        <v>3000000</v>
      </c>
      <c r="X354" s="82" t="s">
        <v>587</v>
      </c>
      <c r="Y354" s="158">
        <v>3000000</v>
      </c>
      <c r="Z354" s="165">
        <v>1</v>
      </c>
      <c r="AA354" s="158">
        <v>3000000</v>
      </c>
      <c r="AB354" s="82" t="s">
        <v>587</v>
      </c>
      <c r="AC354" s="82" t="s">
        <v>587</v>
      </c>
      <c r="AD354" s="80" t="s">
        <v>261</v>
      </c>
      <c r="AE354" s="165">
        <v>1</v>
      </c>
      <c r="AF354" s="80" t="s">
        <v>587</v>
      </c>
      <c r="AG354" s="80" t="s">
        <v>587</v>
      </c>
      <c r="AH354" s="80" t="s">
        <v>587</v>
      </c>
      <c r="AI354" s="80" t="s">
        <v>587</v>
      </c>
      <c r="AJ354" s="80" t="s">
        <v>587</v>
      </c>
      <c r="AK354" s="80" t="s">
        <v>1048</v>
      </c>
      <c r="AL354" s="80" t="s">
        <v>587</v>
      </c>
      <c r="AM354" s="80" t="s">
        <v>587</v>
      </c>
      <c r="AN354" s="80" t="s">
        <v>1048</v>
      </c>
      <c r="AO354" s="161" t="s">
        <v>808</v>
      </c>
      <c r="AP354" s="82" t="s">
        <v>829</v>
      </c>
      <c r="AQ354" s="161" t="s">
        <v>806</v>
      </c>
      <c r="AR354" s="80" t="s">
        <v>1048</v>
      </c>
      <c r="AS354" s="161" t="s">
        <v>807</v>
      </c>
      <c r="AT354" s="80" t="s">
        <v>1177</v>
      </c>
    </row>
    <row r="355" spans="1:46" ht="180.75" thickBot="1" x14ac:dyDescent="0.25">
      <c r="A355" s="156">
        <v>377</v>
      </c>
      <c r="B355" s="82" t="s">
        <v>1300</v>
      </c>
      <c r="C355" s="82" t="s">
        <v>1301</v>
      </c>
      <c r="D355" s="82" t="s">
        <v>607</v>
      </c>
      <c r="E355" s="82" t="s">
        <v>823</v>
      </c>
      <c r="F355" s="80">
        <v>3218</v>
      </c>
      <c r="G355" s="81" t="s">
        <v>609</v>
      </c>
      <c r="H355" s="80" t="s">
        <v>1043</v>
      </c>
      <c r="I355" s="80" t="s">
        <v>911</v>
      </c>
      <c r="J355" s="80" t="s">
        <v>1302</v>
      </c>
      <c r="K355" s="80" t="s">
        <v>827</v>
      </c>
      <c r="L355" s="80" t="s">
        <v>827</v>
      </c>
      <c r="M355" s="80" t="s">
        <v>827</v>
      </c>
      <c r="N355" s="83" t="s">
        <v>143</v>
      </c>
      <c r="O355" s="83" t="s">
        <v>143</v>
      </c>
      <c r="P355" s="83" t="s">
        <v>143</v>
      </c>
      <c r="Q355" s="83" t="s">
        <v>143</v>
      </c>
      <c r="R355" s="158">
        <v>5000000</v>
      </c>
      <c r="S355" s="158">
        <v>5000000</v>
      </c>
      <c r="T355" s="158">
        <v>5000000</v>
      </c>
      <c r="U355" s="80" t="s">
        <v>75</v>
      </c>
      <c r="V355" s="82" t="s">
        <v>587</v>
      </c>
      <c r="W355" s="158">
        <v>5000000</v>
      </c>
      <c r="X355" s="82" t="s">
        <v>587</v>
      </c>
      <c r="Y355" s="158">
        <v>5000000</v>
      </c>
      <c r="Z355" s="165">
        <v>1</v>
      </c>
      <c r="AA355" s="158">
        <v>5000000</v>
      </c>
      <c r="AB355" s="82" t="s">
        <v>587</v>
      </c>
      <c r="AC355" s="82" t="s">
        <v>587</v>
      </c>
      <c r="AD355" s="80" t="s">
        <v>261</v>
      </c>
      <c r="AE355" s="165">
        <v>1</v>
      </c>
      <c r="AF355" s="80" t="s">
        <v>587</v>
      </c>
      <c r="AG355" s="80" t="s">
        <v>587</v>
      </c>
      <c r="AH355" s="80" t="s">
        <v>587</v>
      </c>
      <c r="AI355" s="80" t="s">
        <v>587</v>
      </c>
      <c r="AJ355" s="80" t="s">
        <v>587</v>
      </c>
      <c r="AK355" s="80" t="s">
        <v>1048</v>
      </c>
      <c r="AL355" s="80" t="s">
        <v>587</v>
      </c>
      <c r="AM355" s="80" t="s">
        <v>587</v>
      </c>
      <c r="AN355" s="80" t="s">
        <v>1048</v>
      </c>
      <c r="AO355" s="161" t="s">
        <v>808</v>
      </c>
      <c r="AP355" s="82" t="s">
        <v>829</v>
      </c>
      <c r="AQ355" s="161" t="s">
        <v>806</v>
      </c>
      <c r="AR355" s="80" t="s">
        <v>1048</v>
      </c>
      <c r="AS355" s="161" t="s">
        <v>807</v>
      </c>
      <c r="AT355" s="80" t="s">
        <v>1177</v>
      </c>
    </row>
    <row r="356" spans="1:46" ht="180.75" thickBot="1" x14ac:dyDescent="0.25">
      <c r="A356" s="156">
        <v>378</v>
      </c>
      <c r="B356" s="82" t="s">
        <v>1303</v>
      </c>
      <c r="C356" s="82" t="s">
        <v>1304</v>
      </c>
      <c r="D356" s="82" t="s">
        <v>607</v>
      </c>
      <c r="E356" s="82" t="s">
        <v>1185</v>
      </c>
      <c r="F356" s="80">
        <v>3218</v>
      </c>
      <c r="G356" s="81" t="s">
        <v>609</v>
      </c>
      <c r="H356" s="80" t="s">
        <v>1043</v>
      </c>
      <c r="I356" s="80" t="s">
        <v>911</v>
      </c>
      <c r="J356" s="80" t="s">
        <v>1305</v>
      </c>
      <c r="K356" s="80" t="s">
        <v>827</v>
      </c>
      <c r="L356" s="80" t="s">
        <v>827</v>
      </c>
      <c r="M356" s="80" t="s">
        <v>827</v>
      </c>
      <c r="N356" s="83" t="s">
        <v>143</v>
      </c>
      <c r="O356" s="83" t="s">
        <v>143</v>
      </c>
      <c r="P356" s="83" t="s">
        <v>143</v>
      </c>
      <c r="Q356" s="83" t="s">
        <v>143</v>
      </c>
      <c r="R356" s="158">
        <v>5000000</v>
      </c>
      <c r="S356" s="158">
        <v>5000000</v>
      </c>
      <c r="T356" s="158">
        <v>5000000</v>
      </c>
      <c r="U356" s="80" t="s">
        <v>75</v>
      </c>
      <c r="V356" s="82" t="s">
        <v>587</v>
      </c>
      <c r="W356" s="158">
        <v>5000000</v>
      </c>
      <c r="X356" s="82" t="s">
        <v>587</v>
      </c>
      <c r="Y356" s="158">
        <v>5000000</v>
      </c>
      <c r="Z356" s="165">
        <v>1</v>
      </c>
      <c r="AA356" s="158">
        <v>5000000</v>
      </c>
      <c r="AB356" s="82" t="s">
        <v>587</v>
      </c>
      <c r="AC356" s="82" t="s">
        <v>587</v>
      </c>
      <c r="AD356" s="80" t="s">
        <v>261</v>
      </c>
      <c r="AE356" s="165">
        <v>1</v>
      </c>
      <c r="AF356" s="80" t="s">
        <v>587</v>
      </c>
      <c r="AG356" s="80" t="s">
        <v>587</v>
      </c>
      <c r="AH356" s="80" t="s">
        <v>587</v>
      </c>
      <c r="AI356" s="80" t="s">
        <v>587</v>
      </c>
      <c r="AJ356" s="80" t="s">
        <v>587</v>
      </c>
      <c r="AK356" s="80" t="s">
        <v>1048</v>
      </c>
      <c r="AL356" s="80" t="s">
        <v>587</v>
      </c>
      <c r="AM356" s="80" t="s">
        <v>587</v>
      </c>
      <c r="AN356" s="80" t="s">
        <v>1048</v>
      </c>
      <c r="AO356" s="161" t="s">
        <v>808</v>
      </c>
      <c r="AP356" s="82" t="s">
        <v>829</v>
      </c>
      <c r="AQ356" s="161" t="s">
        <v>806</v>
      </c>
      <c r="AR356" s="80" t="s">
        <v>1048</v>
      </c>
      <c r="AS356" s="161" t="s">
        <v>807</v>
      </c>
      <c r="AT356" s="80" t="s">
        <v>1177</v>
      </c>
    </row>
    <row r="357" spans="1:46" ht="180.75" thickBot="1" x14ac:dyDescent="0.25">
      <c r="A357" s="156">
        <v>379</v>
      </c>
      <c r="B357" s="82" t="s">
        <v>1306</v>
      </c>
      <c r="C357" s="82" t="s">
        <v>1307</v>
      </c>
      <c r="D357" s="82" t="s">
        <v>607</v>
      </c>
      <c r="E357" s="82" t="s">
        <v>1308</v>
      </c>
      <c r="F357" s="80">
        <v>3218</v>
      </c>
      <c r="G357" s="81" t="s">
        <v>609</v>
      </c>
      <c r="H357" s="80" t="s">
        <v>1043</v>
      </c>
      <c r="I357" s="80" t="s">
        <v>911</v>
      </c>
      <c r="J357" s="80" t="s">
        <v>1309</v>
      </c>
      <c r="K357" s="80" t="s">
        <v>827</v>
      </c>
      <c r="L357" s="80" t="s">
        <v>827</v>
      </c>
      <c r="M357" s="80" t="s">
        <v>827</v>
      </c>
      <c r="N357" s="83" t="s">
        <v>143</v>
      </c>
      <c r="O357" s="83" t="s">
        <v>143</v>
      </c>
      <c r="P357" s="83" t="s">
        <v>143</v>
      </c>
      <c r="Q357" s="83" t="s">
        <v>143</v>
      </c>
      <c r="R357" s="158">
        <v>2000000</v>
      </c>
      <c r="S357" s="158">
        <v>2000000</v>
      </c>
      <c r="T357" s="158">
        <v>2000000</v>
      </c>
      <c r="U357" s="80" t="s">
        <v>75</v>
      </c>
      <c r="V357" s="82" t="s">
        <v>587</v>
      </c>
      <c r="W357" s="158">
        <v>2000000</v>
      </c>
      <c r="X357" s="82" t="s">
        <v>587</v>
      </c>
      <c r="Y357" s="158">
        <v>2000000</v>
      </c>
      <c r="Z357" s="165">
        <v>1</v>
      </c>
      <c r="AA357" s="158">
        <v>2000000</v>
      </c>
      <c r="AB357" s="82" t="s">
        <v>587</v>
      </c>
      <c r="AC357" s="82" t="s">
        <v>587</v>
      </c>
      <c r="AD357" s="80" t="s">
        <v>261</v>
      </c>
      <c r="AE357" s="165">
        <v>1</v>
      </c>
      <c r="AF357" s="80" t="s">
        <v>587</v>
      </c>
      <c r="AG357" s="80" t="s">
        <v>587</v>
      </c>
      <c r="AH357" s="80" t="s">
        <v>587</v>
      </c>
      <c r="AI357" s="80" t="s">
        <v>587</v>
      </c>
      <c r="AJ357" s="80" t="s">
        <v>587</v>
      </c>
      <c r="AK357" s="80" t="s">
        <v>1048</v>
      </c>
      <c r="AL357" s="80" t="s">
        <v>587</v>
      </c>
      <c r="AM357" s="80" t="s">
        <v>587</v>
      </c>
      <c r="AN357" s="80" t="s">
        <v>1048</v>
      </c>
      <c r="AO357" s="161" t="s">
        <v>808</v>
      </c>
      <c r="AP357" s="82" t="s">
        <v>829</v>
      </c>
      <c r="AQ357" s="161" t="s">
        <v>806</v>
      </c>
      <c r="AR357" s="80" t="s">
        <v>1048</v>
      </c>
      <c r="AS357" s="161" t="s">
        <v>807</v>
      </c>
      <c r="AT357" s="80" t="s">
        <v>1177</v>
      </c>
    </row>
    <row r="358" spans="1:46" ht="180.75" thickBot="1" x14ac:dyDescent="0.25">
      <c r="A358" s="156">
        <v>380</v>
      </c>
      <c r="B358" s="82" t="s">
        <v>1310</v>
      </c>
      <c r="C358" s="82" t="s">
        <v>1311</v>
      </c>
      <c r="D358" s="82" t="s">
        <v>607</v>
      </c>
      <c r="E358" s="82" t="s">
        <v>1312</v>
      </c>
      <c r="F358" s="80">
        <v>3218</v>
      </c>
      <c r="G358" s="81" t="s">
        <v>609</v>
      </c>
      <c r="H358" s="80" t="s">
        <v>1043</v>
      </c>
      <c r="I358" s="80" t="s">
        <v>911</v>
      </c>
      <c r="J358" s="80" t="s">
        <v>1313</v>
      </c>
      <c r="K358" s="80" t="s">
        <v>827</v>
      </c>
      <c r="L358" s="80" t="s">
        <v>827</v>
      </c>
      <c r="M358" s="80" t="s">
        <v>827</v>
      </c>
      <c r="N358" s="83" t="s">
        <v>143</v>
      </c>
      <c r="O358" s="83" t="s">
        <v>143</v>
      </c>
      <c r="P358" s="83" t="s">
        <v>143</v>
      </c>
      <c r="Q358" s="83" t="s">
        <v>143</v>
      </c>
      <c r="R358" s="158">
        <v>2000000</v>
      </c>
      <c r="S358" s="158">
        <v>2000000</v>
      </c>
      <c r="T358" s="158">
        <v>2000000</v>
      </c>
      <c r="U358" s="80" t="s">
        <v>75</v>
      </c>
      <c r="V358" s="82" t="s">
        <v>587</v>
      </c>
      <c r="W358" s="158">
        <v>2000000</v>
      </c>
      <c r="X358" s="82" t="s">
        <v>587</v>
      </c>
      <c r="Y358" s="158">
        <v>2000000</v>
      </c>
      <c r="Z358" s="165">
        <v>1</v>
      </c>
      <c r="AA358" s="158">
        <v>2000000</v>
      </c>
      <c r="AB358" s="82" t="s">
        <v>587</v>
      </c>
      <c r="AC358" s="82" t="s">
        <v>587</v>
      </c>
      <c r="AD358" s="80" t="s">
        <v>261</v>
      </c>
      <c r="AE358" s="165">
        <v>1</v>
      </c>
      <c r="AF358" s="80" t="s">
        <v>587</v>
      </c>
      <c r="AG358" s="80" t="s">
        <v>587</v>
      </c>
      <c r="AH358" s="80" t="s">
        <v>587</v>
      </c>
      <c r="AI358" s="80" t="s">
        <v>587</v>
      </c>
      <c r="AJ358" s="80" t="s">
        <v>587</v>
      </c>
      <c r="AK358" s="80" t="s">
        <v>1048</v>
      </c>
      <c r="AL358" s="80" t="s">
        <v>587</v>
      </c>
      <c r="AM358" s="80" t="s">
        <v>587</v>
      </c>
      <c r="AN358" s="80" t="s">
        <v>1048</v>
      </c>
      <c r="AO358" s="161" t="s">
        <v>808</v>
      </c>
      <c r="AP358" s="82" t="s">
        <v>829</v>
      </c>
      <c r="AQ358" s="161" t="s">
        <v>806</v>
      </c>
      <c r="AR358" s="80" t="s">
        <v>1048</v>
      </c>
      <c r="AS358" s="161" t="s">
        <v>807</v>
      </c>
      <c r="AT358" s="80" t="s">
        <v>1177</v>
      </c>
    </row>
    <row r="359" spans="1:46" ht="180.75" thickBot="1" x14ac:dyDescent="0.25">
      <c r="A359" s="156">
        <v>381</v>
      </c>
      <c r="B359" s="82" t="s">
        <v>1314</v>
      </c>
      <c r="C359" s="82" t="s">
        <v>1315</v>
      </c>
      <c r="D359" s="82" t="s">
        <v>607</v>
      </c>
      <c r="E359" s="82" t="s">
        <v>1316</v>
      </c>
      <c r="F359" s="80">
        <v>3218</v>
      </c>
      <c r="G359" s="81" t="s">
        <v>609</v>
      </c>
      <c r="H359" s="80" t="s">
        <v>1043</v>
      </c>
      <c r="I359" s="80" t="s">
        <v>911</v>
      </c>
      <c r="J359" s="80" t="s">
        <v>1317</v>
      </c>
      <c r="K359" s="80" t="s">
        <v>827</v>
      </c>
      <c r="L359" s="80" t="s">
        <v>827</v>
      </c>
      <c r="M359" s="80" t="s">
        <v>827</v>
      </c>
      <c r="N359" s="83" t="s">
        <v>143</v>
      </c>
      <c r="O359" s="83" t="s">
        <v>143</v>
      </c>
      <c r="P359" s="83" t="s">
        <v>143</v>
      </c>
      <c r="Q359" s="83" t="s">
        <v>143</v>
      </c>
      <c r="R359" s="158">
        <v>1000000</v>
      </c>
      <c r="S359" s="158">
        <v>1000000</v>
      </c>
      <c r="T359" s="158">
        <v>1000000</v>
      </c>
      <c r="U359" s="80" t="s">
        <v>75</v>
      </c>
      <c r="V359" s="82" t="s">
        <v>587</v>
      </c>
      <c r="W359" s="158">
        <v>1000000</v>
      </c>
      <c r="X359" s="82" t="s">
        <v>587</v>
      </c>
      <c r="Y359" s="158">
        <v>1000000</v>
      </c>
      <c r="Z359" s="165">
        <v>1</v>
      </c>
      <c r="AA359" s="158">
        <v>1000000</v>
      </c>
      <c r="AB359" s="82" t="s">
        <v>587</v>
      </c>
      <c r="AC359" s="82" t="s">
        <v>587</v>
      </c>
      <c r="AD359" s="80" t="s">
        <v>261</v>
      </c>
      <c r="AE359" s="165">
        <v>1</v>
      </c>
      <c r="AF359" s="80" t="s">
        <v>587</v>
      </c>
      <c r="AG359" s="80" t="s">
        <v>587</v>
      </c>
      <c r="AH359" s="80" t="s">
        <v>587</v>
      </c>
      <c r="AI359" s="80" t="s">
        <v>587</v>
      </c>
      <c r="AJ359" s="80" t="s">
        <v>587</v>
      </c>
      <c r="AK359" s="80" t="s">
        <v>1048</v>
      </c>
      <c r="AL359" s="80" t="s">
        <v>587</v>
      </c>
      <c r="AM359" s="80" t="s">
        <v>587</v>
      </c>
      <c r="AN359" s="80" t="s">
        <v>1048</v>
      </c>
      <c r="AO359" s="161" t="s">
        <v>808</v>
      </c>
      <c r="AP359" s="82" t="s">
        <v>829</v>
      </c>
      <c r="AQ359" s="161" t="s">
        <v>806</v>
      </c>
      <c r="AR359" s="80" t="s">
        <v>1048</v>
      </c>
      <c r="AS359" s="161" t="s">
        <v>807</v>
      </c>
      <c r="AT359" s="80" t="s">
        <v>1177</v>
      </c>
    </row>
    <row r="360" spans="1:46" ht="180.75" thickBot="1" x14ac:dyDescent="0.25">
      <c r="A360" s="156">
        <v>382</v>
      </c>
      <c r="B360" s="82" t="s">
        <v>1318</v>
      </c>
      <c r="C360" s="82" t="s">
        <v>1319</v>
      </c>
      <c r="D360" s="82" t="s">
        <v>607</v>
      </c>
      <c r="E360" s="82" t="s">
        <v>1320</v>
      </c>
      <c r="F360" s="80">
        <v>3218</v>
      </c>
      <c r="G360" s="81" t="s">
        <v>609</v>
      </c>
      <c r="H360" s="80" t="s">
        <v>1043</v>
      </c>
      <c r="I360" s="80" t="s">
        <v>911</v>
      </c>
      <c r="J360" s="80" t="s">
        <v>1321</v>
      </c>
      <c r="K360" s="80" t="s">
        <v>827</v>
      </c>
      <c r="L360" s="80" t="s">
        <v>827</v>
      </c>
      <c r="M360" s="80" t="s">
        <v>827</v>
      </c>
      <c r="N360" s="83" t="s">
        <v>143</v>
      </c>
      <c r="O360" s="83" t="s">
        <v>143</v>
      </c>
      <c r="P360" s="83" t="s">
        <v>143</v>
      </c>
      <c r="Q360" s="83" t="s">
        <v>143</v>
      </c>
      <c r="R360" s="158">
        <v>1000000</v>
      </c>
      <c r="S360" s="158">
        <v>1000000</v>
      </c>
      <c r="T360" s="158">
        <v>1000000</v>
      </c>
      <c r="U360" s="80" t="s">
        <v>75</v>
      </c>
      <c r="V360" s="82" t="s">
        <v>587</v>
      </c>
      <c r="W360" s="158">
        <v>1000000</v>
      </c>
      <c r="X360" s="82" t="s">
        <v>587</v>
      </c>
      <c r="Y360" s="158">
        <v>1000000</v>
      </c>
      <c r="Z360" s="165">
        <v>1</v>
      </c>
      <c r="AA360" s="158">
        <v>1000000</v>
      </c>
      <c r="AB360" s="82" t="s">
        <v>587</v>
      </c>
      <c r="AC360" s="82" t="s">
        <v>587</v>
      </c>
      <c r="AD360" s="80" t="s">
        <v>261</v>
      </c>
      <c r="AE360" s="165">
        <v>1</v>
      </c>
      <c r="AF360" s="80" t="s">
        <v>587</v>
      </c>
      <c r="AG360" s="80" t="s">
        <v>587</v>
      </c>
      <c r="AH360" s="80" t="s">
        <v>587</v>
      </c>
      <c r="AI360" s="80" t="s">
        <v>587</v>
      </c>
      <c r="AJ360" s="80" t="s">
        <v>587</v>
      </c>
      <c r="AK360" s="80" t="s">
        <v>1048</v>
      </c>
      <c r="AL360" s="80" t="s">
        <v>587</v>
      </c>
      <c r="AM360" s="80" t="s">
        <v>587</v>
      </c>
      <c r="AN360" s="80" t="s">
        <v>1048</v>
      </c>
      <c r="AO360" s="161" t="s">
        <v>808</v>
      </c>
      <c r="AP360" s="82" t="s">
        <v>829</v>
      </c>
      <c r="AQ360" s="161" t="s">
        <v>806</v>
      </c>
      <c r="AR360" s="80" t="s">
        <v>1048</v>
      </c>
      <c r="AS360" s="161" t="s">
        <v>807</v>
      </c>
      <c r="AT360" s="80" t="s">
        <v>1177</v>
      </c>
    </row>
    <row r="361" spans="1:46" ht="180.75" thickBot="1" x14ac:dyDescent="0.25">
      <c r="A361" s="156">
        <v>383</v>
      </c>
      <c r="B361" s="82" t="s">
        <v>1322</v>
      </c>
      <c r="C361" s="82" t="s">
        <v>1051</v>
      </c>
      <c r="D361" s="82" t="s">
        <v>1052</v>
      </c>
      <c r="E361" s="82" t="s">
        <v>1053</v>
      </c>
      <c r="F361" s="82">
        <v>3213</v>
      </c>
      <c r="G361" s="82" t="s">
        <v>609</v>
      </c>
      <c r="H361" s="82" t="s">
        <v>1043</v>
      </c>
      <c r="I361" s="82" t="s">
        <v>1323</v>
      </c>
      <c r="J361" s="82" t="s">
        <v>1269</v>
      </c>
      <c r="K361" s="82" t="s">
        <v>1046</v>
      </c>
      <c r="L361" s="82" t="s">
        <v>1046</v>
      </c>
      <c r="M361" s="82" t="s">
        <v>1046</v>
      </c>
      <c r="N361" s="82" t="s">
        <v>187</v>
      </c>
      <c r="O361" s="82" t="s">
        <v>187</v>
      </c>
      <c r="P361" s="82" t="s">
        <v>187</v>
      </c>
      <c r="Q361" s="82" t="s">
        <v>187</v>
      </c>
      <c r="R361" s="157">
        <v>1500000</v>
      </c>
      <c r="S361" s="157">
        <v>1500000</v>
      </c>
      <c r="T361" s="157">
        <v>1500000</v>
      </c>
      <c r="U361" s="80" t="s">
        <v>75</v>
      </c>
      <c r="V361" s="82" t="s">
        <v>587</v>
      </c>
      <c r="W361" s="157">
        <v>1500000</v>
      </c>
      <c r="X361" s="82" t="s">
        <v>587</v>
      </c>
      <c r="Y361" s="157">
        <v>1500000</v>
      </c>
      <c r="Z361" s="165">
        <v>1</v>
      </c>
      <c r="AA361" s="157">
        <v>1500000</v>
      </c>
      <c r="AB361" s="82" t="s">
        <v>587</v>
      </c>
      <c r="AC361" s="82" t="s">
        <v>587</v>
      </c>
      <c r="AD361" s="79" t="s">
        <v>50</v>
      </c>
      <c r="AE361" s="159">
        <v>1</v>
      </c>
      <c r="AF361" s="82" t="s">
        <v>587</v>
      </c>
      <c r="AG361" s="82" t="s">
        <v>587</v>
      </c>
      <c r="AH361" s="82" t="s">
        <v>587</v>
      </c>
      <c r="AI361" s="82" t="s">
        <v>587</v>
      </c>
      <c r="AJ361" s="82" t="s">
        <v>587</v>
      </c>
      <c r="AK361" s="82" t="s">
        <v>1048</v>
      </c>
      <c r="AL361" s="80" t="s">
        <v>587</v>
      </c>
      <c r="AM361" s="80" t="s">
        <v>587</v>
      </c>
      <c r="AN361" s="82" t="s">
        <v>1048</v>
      </c>
      <c r="AO361" s="161" t="s">
        <v>808</v>
      </c>
      <c r="AP361" s="82" t="s">
        <v>829</v>
      </c>
      <c r="AQ361" s="161" t="s">
        <v>806</v>
      </c>
      <c r="AR361" s="82" t="s">
        <v>1048</v>
      </c>
      <c r="AS361" s="161" t="s">
        <v>807</v>
      </c>
      <c r="AT361" s="82" t="s">
        <v>1049</v>
      </c>
    </row>
    <row r="362" spans="1:46" ht="180.75" thickBot="1" x14ac:dyDescent="0.25">
      <c r="A362" s="156">
        <v>384</v>
      </c>
      <c r="B362" s="82" t="s">
        <v>1324</v>
      </c>
      <c r="C362" s="82" t="s">
        <v>1325</v>
      </c>
      <c r="D362" s="82" t="s">
        <v>1027</v>
      </c>
      <c r="E362" s="82" t="s">
        <v>1326</v>
      </c>
      <c r="F362" s="80">
        <v>3110299</v>
      </c>
      <c r="G362" s="81" t="s">
        <v>103</v>
      </c>
      <c r="H362" s="80" t="s">
        <v>1058</v>
      </c>
      <c r="I362" s="82" t="s">
        <v>1263</v>
      </c>
      <c r="J362" s="82" t="s">
        <v>1327</v>
      </c>
      <c r="K362" s="82" t="s">
        <v>419</v>
      </c>
      <c r="L362" s="80" t="s">
        <v>419</v>
      </c>
      <c r="M362" s="80" t="s">
        <v>419</v>
      </c>
      <c r="N362" s="82" t="s">
        <v>143</v>
      </c>
      <c r="O362" s="82" t="s">
        <v>143</v>
      </c>
      <c r="P362" s="82" t="s">
        <v>143</v>
      </c>
      <c r="Q362" s="82" t="s">
        <v>143</v>
      </c>
      <c r="R362" s="157">
        <v>3000000</v>
      </c>
      <c r="S362" s="157">
        <v>3000000</v>
      </c>
      <c r="T362" s="157">
        <v>3000000</v>
      </c>
      <c r="U362" s="80" t="s">
        <v>75</v>
      </c>
      <c r="V362" s="82" t="s">
        <v>587</v>
      </c>
      <c r="W362" s="157">
        <v>3000000</v>
      </c>
      <c r="X362" s="82" t="s">
        <v>587</v>
      </c>
      <c r="Y362" s="157">
        <v>3000000</v>
      </c>
      <c r="Z362" s="165">
        <v>1</v>
      </c>
      <c r="AA362" s="157">
        <v>3000000</v>
      </c>
      <c r="AB362" s="82" t="s">
        <v>587</v>
      </c>
      <c r="AC362" s="82" t="s">
        <v>587</v>
      </c>
      <c r="AD362" s="82" t="s">
        <v>50</v>
      </c>
      <c r="AE362" s="165">
        <v>1</v>
      </c>
      <c r="AF362" s="80" t="s">
        <v>587</v>
      </c>
      <c r="AG362" s="80" t="s">
        <v>587</v>
      </c>
      <c r="AH362" s="80" t="s">
        <v>587</v>
      </c>
      <c r="AI362" s="80" t="s">
        <v>587</v>
      </c>
      <c r="AJ362" s="80" t="s">
        <v>587</v>
      </c>
      <c r="AK362" s="80" t="s">
        <v>1048</v>
      </c>
      <c r="AL362" s="80" t="s">
        <v>587</v>
      </c>
      <c r="AM362" s="80" t="s">
        <v>587</v>
      </c>
      <c r="AN362" s="80" t="s">
        <v>1048</v>
      </c>
      <c r="AO362" s="161" t="s">
        <v>808</v>
      </c>
      <c r="AP362" s="82" t="s">
        <v>829</v>
      </c>
      <c r="AQ362" s="161" t="s">
        <v>806</v>
      </c>
      <c r="AR362" s="80" t="s">
        <v>1048</v>
      </c>
      <c r="AS362" s="161" t="s">
        <v>807</v>
      </c>
      <c r="AT362" s="81" t="s">
        <v>1049</v>
      </c>
    </row>
    <row r="363" spans="1:46" ht="180.75" thickBot="1" x14ac:dyDescent="0.25">
      <c r="A363" s="156">
        <v>385</v>
      </c>
      <c r="B363" s="82" t="s">
        <v>1328</v>
      </c>
      <c r="C363" s="82" t="s">
        <v>1329</v>
      </c>
      <c r="D363" s="82" t="s">
        <v>1027</v>
      </c>
      <c r="E363" s="82" t="s">
        <v>1085</v>
      </c>
      <c r="F363" s="80">
        <v>3110299</v>
      </c>
      <c r="G363" s="82" t="s">
        <v>1085</v>
      </c>
      <c r="H363" s="80" t="s">
        <v>1058</v>
      </c>
      <c r="I363" s="82" t="s">
        <v>911</v>
      </c>
      <c r="J363" s="82" t="s">
        <v>1261</v>
      </c>
      <c r="K363" s="82" t="s">
        <v>419</v>
      </c>
      <c r="L363" s="80" t="s">
        <v>419</v>
      </c>
      <c r="M363" s="80" t="s">
        <v>419</v>
      </c>
      <c r="N363" s="82" t="s">
        <v>239</v>
      </c>
      <c r="O363" s="82" t="s">
        <v>239</v>
      </c>
      <c r="P363" s="82" t="s">
        <v>239</v>
      </c>
      <c r="Q363" s="82" t="s">
        <v>239</v>
      </c>
      <c r="R363" s="157">
        <v>1000000</v>
      </c>
      <c r="S363" s="157">
        <v>1000000</v>
      </c>
      <c r="T363" s="157">
        <v>1000000</v>
      </c>
      <c r="U363" s="80" t="s">
        <v>75</v>
      </c>
      <c r="V363" s="82" t="s">
        <v>587</v>
      </c>
      <c r="W363" s="157">
        <v>1000000</v>
      </c>
      <c r="X363" s="82" t="s">
        <v>587</v>
      </c>
      <c r="Y363" s="157">
        <v>1000000</v>
      </c>
      <c r="Z363" s="165">
        <v>1</v>
      </c>
      <c r="AA363" s="157">
        <v>1000000</v>
      </c>
      <c r="AB363" s="82" t="s">
        <v>587</v>
      </c>
      <c r="AC363" s="82" t="s">
        <v>587</v>
      </c>
      <c r="AD363" s="82" t="s">
        <v>50</v>
      </c>
      <c r="AE363" s="165">
        <v>1</v>
      </c>
      <c r="AF363" s="80" t="s">
        <v>587</v>
      </c>
      <c r="AG363" s="80" t="s">
        <v>587</v>
      </c>
      <c r="AH363" s="80" t="s">
        <v>587</v>
      </c>
      <c r="AI363" s="80" t="s">
        <v>587</v>
      </c>
      <c r="AJ363" s="80" t="s">
        <v>587</v>
      </c>
      <c r="AK363" s="80" t="s">
        <v>1048</v>
      </c>
      <c r="AL363" s="80" t="s">
        <v>587</v>
      </c>
      <c r="AM363" s="80" t="s">
        <v>587</v>
      </c>
      <c r="AN363" s="80" t="s">
        <v>1048</v>
      </c>
      <c r="AO363" s="161" t="s">
        <v>808</v>
      </c>
      <c r="AP363" s="82" t="s">
        <v>829</v>
      </c>
      <c r="AQ363" s="161" t="s">
        <v>806</v>
      </c>
      <c r="AR363" s="80" t="s">
        <v>1048</v>
      </c>
      <c r="AS363" s="161" t="s">
        <v>807</v>
      </c>
      <c r="AT363" s="81" t="s">
        <v>1049</v>
      </c>
    </row>
    <row r="364" spans="1:46" ht="180.75" thickBot="1" x14ac:dyDescent="0.25">
      <c r="A364" s="156">
        <v>386</v>
      </c>
      <c r="B364" s="82" t="s">
        <v>1330</v>
      </c>
      <c r="C364" s="82" t="s">
        <v>1331</v>
      </c>
      <c r="D364" s="82" t="s">
        <v>1027</v>
      </c>
      <c r="E364" s="82" t="s">
        <v>1085</v>
      </c>
      <c r="F364" s="80">
        <v>3110299</v>
      </c>
      <c r="G364" s="82" t="s">
        <v>1085</v>
      </c>
      <c r="H364" s="80" t="s">
        <v>1058</v>
      </c>
      <c r="I364" s="82" t="s">
        <v>911</v>
      </c>
      <c r="J364" s="82" t="s">
        <v>1332</v>
      </c>
      <c r="K364" s="82" t="s">
        <v>419</v>
      </c>
      <c r="L364" s="80" t="s">
        <v>419</v>
      </c>
      <c r="M364" s="80" t="s">
        <v>419</v>
      </c>
      <c r="N364" s="82" t="s">
        <v>239</v>
      </c>
      <c r="O364" s="82" t="s">
        <v>239</v>
      </c>
      <c r="P364" s="82" t="s">
        <v>239</v>
      </c>
      <c r="Q364" s="82" t="s">
        <v>239</v>
      </c>
      <c r="R364" s="157">
        <v>1000000</v>
      </c>
      <c r="S364" s="157">
        <v>1000000</v>
      </c>
      <c r="T364" s="157">
        <v>1000000</v>
      </c>
      <c r="U364" s="80" t="s">
        <v>75</v>
      </c>
      <c r="V364" s="82" t="s">
        <v>587</v>
      </c>
      <c r="W364" s="157">
        <v>1000000</v>
      </c>
      <c r="X364" s="82" t="s">
        <v>587</v>
      </c>
      <c r="Y364" s="157">
        <v>1000000</v>
      </c>
      <c r="Z364" s="165">
        <v>1</v>
      </c>
      <c r="AA364" s="157">
        <v>1000000</v>
      </c>
      <c r="AB364" s="82" t="s">
        <v>587</v>
      </c>
      <c r="AC364" s="82" t="s">
        <v>587</v>
      </c>
      <c r="AD364" s="82" t="s">
        <v>50</v>
      </c>
      <c r="AE364" s="165">
        <v>1</v>
      </c>
      <c r="AF364" s="80" t="s">
        <v>587</v>
      </c>
      <c r="AG364" s="80" t="s">
        <v>587</v>
      </c>
      <c r="AH364" s="80" t="s">
        <v>587</v>
      </c>
      <c r="AI364" s="80" t="s">
        <v>587</v>
      </c>
      <c r="AJ364" s="80" t="s">
        <v>587</v>
      </c>
      <c r="AK364" s="80" t="s">
        <v>1048</v>
      </c>
      <c r="AL364" s="80" t="s">
        <v>587</v>
      </c>
      <c r="AM364" s="80" t="s">
        <v>587</v>
      </c>
      <c r="AN364" s="80" t="s">
        <v>1048</v>
      </c>
      <c r="AO364" s="161" t="s">
        <v>808</v>
      </c>
      <c r="AP364" s="82" t="s">
        <v>829</v>
      </c>
      <c r="AQ364" s="161" t="s">
        <v>806</v>
      </c>
      <c r="AR364" s="80" t="s">
        <v>1048</v>
      </c>
      <c r="AS364" s="161" t="s">
        <v>807</v>
      </c>
      <c r="AT364" s="81" t="s">
        <v>1049</v>
      </c>
    </row>
    <row r="365" spans="1:46" ht="180.75" thickBot="1" x14ac:dyDescent="0.25">
      <c r="A365" s="156">
        <v>387</v>
      </c>
      <c r="B365" s="82" t="s">
        <v>1333</v>
      </c>
      <c r="C365" s="82" t="s">
        <v>1334</v>
      </c>
      <c r="D365" s="82" t="s">
        <v>76</v>
      </c>
      <c r="E365" s="82" t="s">
        <v>88</v>
      </c>
      <c r="F365" s="80">
        <v>3110299</v>
      </c>
      <c r="G365" s="81" t="s">
        <v>103</v>
      </c>
      <c r="H365" s="81" t="s">
        <v>1058</v>
      </c>
      <c r="I365" s="80" t="s">
        <v>1335</v>
      </c>
      <c r="J365" s="80" t="s">
        <v>1336</v>
      </c>
      <c r="K365" s="81" t="s">
        <v>110</v>
      </c>
      <c r="L365" s="80" t="s">
        <v>89</v>
      </c>
      <c r="M365" s="80" t="s">
        <v>881</v>
      </c>
      <c r="N365" s="80" t="s">
        <v>259</v>
      </c>
      <c r="O365" s="80" t="s">
        <v>259</v>
      </c>
      <c r="P365" s="82" t="s">
        <v>1337</v>
      </c>
      <c r="Q365" s="82" t="s">
        <v>1337</v>
      </c>
      <c r="R365" s="166">
        <v>3599967.2</v>
      </c>
      <c r="S365" s="166">
        <v>3599967.2</v>
      </c>
      <c r="T365" s="166">
        <v>3599967.2</v>
      </c>
      <c r="U365" s="80" t="s">
        <v>75</v>
      </c>
      <c r="V365" s="82" t="s">
        <v>587</v>
      </c>
      <c r="W365" s="164">
        <f t="shared" ref="W365:W368" si="31">S365</f>
        <v>3599967.2</v>
      </c>
      <c r="X365" s="82" t="s">
        <v>587</v>
      </c>
      <c r="Y365" s="164">
        <f t="shared" ref="Y365:Y368" si="32">W365</f>
        <v>3599967.2</v>
      </c>
      <c r="Z365" s="165">
        <f t="shared" ref="Z365:Z368" si="33">Y365/S365</f>
        <v>1</v>
      </c>
      <c r="AA365" s="164">
        <f t="shared" ref="AA365:AA368" si="34">Y365</f>
        <v>3599967.2</v>
      </c>
      <c r="AB365" s="82" t="s">
        <v>587</v>
      </c>
      <c r="AC365" s="82" t="s">
        <v>587</v>
      </c>
      <c r="AD365" s="80" t="s">
        <v>50</v>
      </c>
      <c r="AE365" s="165">
        <v>1</v>
      </c>
      <c r="AF365" s="80" t="s">
        <v>587</v>
      </c>
      <c r="AG365" s="80" t="s">
        <v>587</v>
      </c>
      <c r="AH365" s="80" t="s">
        <v>587</v>
      </c>
      <c r="AI365" s="80" t="s">
        <v>587</v>
      </c>
      <c r="AJ365" s="80" t="s">
        <v>587</v>
      </c>
      <c r="AK365" s="80" t="s">
        <v>1048</v>
      </c>
      <c r="AL365" s="80" t="s">
        <v>587</v>
      </c>
      <c r="AM365" s="80" t="s">
        <v>587</v>
      </c>
      <c r="AN365" s="80" t="s">
        <v>1048</v>
      </c>
      <c r="AO365" s="161" t="s">
        <v>808</v>
      </c>
      <c r="AP365" s="82" t="s">
        <v>829</v>
      </c>
      <c r="AQ365" s="161" t="s">
        <v>806</v>
      </c>
      <c r="AR365" s="80" t="s">
        <v>1048</v>
      </c>
      <c r="AS365" s="161" t="s">
        <v>807</v>
      </c>
      <c r="AT365" s="81" t="s">
        <v>1061</v>
      </c>
    </row>
    <row r="366" spans="1:46" ht="180.75" thickBot="1" x14ac:dyDescent="0.25">
      <c r="A366" s="156">
        <v>388</v>
      </c>
      <c r="B366" s="82" t="s">
        <v>1338</v>
      </c>
      <c r="C366" s="82" t="s">
        <v>1339</v>
      </c>
      <c r="D366" s="82" t="s">
        <v>76</v>
      </c>
      <c r="E366" s="82" t="s">
        <v>88</v>
      </c>
      <c r="F366" s="80">
        <v>3110299</v>
      </c>
      <c r="G366" s="81" t="s">
        <v>103</v>
      </c>
      <c r="H366" s="81" t="s">
        <v>1058</v>
      </c>
      <c r="I366" s="80" t="s">
        <v>1335</v>
      </c>
      <c r="J366" s="80" t="s">
        <v>1340</v>
      </c>
      <c r="K366" s="81" t="s">
        <v>110</v>
      </c>
      <c r="L366" s="80" t="s">
        <v>89</v>
      </c>
      <c r="M366" s="80" t="s">
        <v>881</v>
      </c>
      <c r="N366" s="80" t="s">
        <v>147</v>
      </c>
      <c r="O366" s="80" t="s">
        <v>147</v>
      </c>
      <c r="P366" s="83">
        <v>43354</v>
      </c>
      <c r="Q366" s="83">
        <v>43354</v>
      </c>
      <c r="R366" s="166">
        <v>3465766.8</v>
      </c>
      <c r="S366" s="166">
        <v>3465766.8</v>
      </c>
      <c r="T366" s="166">
        <v>3465766.8</v>
      </c>
      <c r="U366" s="80" t="s">
        <v>75</v>
      </c>
      <c r="V366" s="82" t="s">
        <v>587</v>
      </c>
      <c r="W366" s="164">
        <f t="shared" si="31"/>
        <v>3465766.8</v>
      </c>
      <c r="X366" s="82" t="s">
        <v>587</v>
      </c>
      <c r="Y366" s="164">
        <f t="shared" si="32"/>
        <v>3465766.8</v>
      </c>
      <c r="Z366" s="165">
        <f t="shared" si="33"/>
        <v>1</v>
      </c>
      <c r="AA366" s="164">
        <f t="shared" si="34"/>
        <v>3465766.8</v>
      </c>
      <c r="AB366" s="82" t="s">
        <v>587</v>
      </c>
      <c r="AC366" s="82" t="s">
        <v>587</v>
      </c>
      <c r="AD366" s="80" t="s">
        <v>50</v>
      </c>
      <c r="AE366" s="165">
        <v>1</v>
      </c>
      <c r="AF366" s="80" t="s">
        <v>587</v>
      </c>
      <c r="AG366" s="80" t="s">
        <v>587</v>
      </c>
      <c r="AH366" s="80" t="s">
        <v>587</v>
      </c>
      <c r="AI366" s="80" t="s">
        <v>587</v>
      </c>
      <c r="AJ366" s="80" t="s">
        <v>587</v>
      </c>
      <c r="AK366" s="80" t="s">
        <v>1048</v>
      </c>
      <c r="AL366" s="80" t="s">
        <v>587</v>
      </c>
      <c r="AM366" s="80" t="s">
        <v>587</v>
      </c>
      <c r="AN366" s="80" t="s">
        <v>1048</v>
      </c>
      <c r="AO366" s="161" t="s">
        <v>808</v>
      </c>
      <c r="AP366" s="82" t="s">
        <v>829</v>
      </c>
      <c r="AQ366" s="161" t="s">
        <v>806</v>
      </c>
      <c r="AR366" s="80" t="s">
        <v>1048</v>
      </c>
      <c r="AS366" s="161" t="s">
        <v>807</v>
      </c>
      <c r="AT366" s="81" t="s">
        <v>1061</v>
      </c>
    </row>
    <row r="367" spans="1:46" ht="180.75" thickBot="1" x14ac:dyDescent="0.25">
      <c r="A367" s="156">
        <v>389</v>
      </c>
      <c r="B367" s="82" t="s">
        <v>1341</v>
      </c>
      <c r="C367" s="82" t="s">
        <v>1342</v>
      </c>
      <c r="D367" s="82" t="s">
        <v>76</v>
      </c>
      <c r="E367" s="82" t="s">
        <v>88</v>
      </c>
      <c r="F367" s="80">
        <v>3110299</v>
      </c>
      <c r="G367" s="81" t="s">
        <v>103</v>
      </c>
      <c r="H367" s="81" t="s">
        <v>1058</v>
      </c>
      <c r="I367" s="80" t="s">
        <v>1335</v>
      </c>
      <c r="J367" s="80" t="s">
        <v>1343</v>
      </c>
      <c r="K367" s="81" t="s">
        <v>110</v>
      </c>
      <c r="L367" s="80" t="s">
        <v>89</v>
      </c>
      <c r="M367" s="80" t="s">
        <v>881</v>
      </c>
      <c r="N367" s="80" t="s">
        <v>251</v>
      </c>
      <c r="O367" s="80" t="s">
        <v>251</v>
      </c>
      <c r="P367" s="83">
        <v>43075</v>
      </c>
      <c r="Q367" s="83">
        <v>43075</v>
      </c>
      <c r="R367" s="166">
        <v>2276349.2000000002</v>
      </c>
      <c r="S367" s="166">
        <v>2276349.2000000002</v>
      </c>
      <c r="T367" s="166">
        <v>2276349.2000000002</v>
      </c>
      <c r="U367" s="80" t="s">
        <v>75</v>
      </c>
      <c r="V367" s="82" t="s">
        <v>587</v>
      </c>
      <c r="W367" s="164">
        <f t="shared" si="31"/>
        <v>2276349.2000000002</v>
      </c>
      <c r="X367" s="82" t="s">
        <v>587</v>
      </c>
      <c r="Y367" s="164">
        <f t="shared" si="32"/>
        <v>2276349.2000000002</v>
      </c>
      <c r="Z367" s="165">
        <f t="shared" si="33"/>
        <v>1</v>
      </c>
      <c r="AA367" s="164">
        <f t="shared" si="34"/>
        <v>2276349.2000000002</v>
      </c>
      <c r="AB367" s="82" t="s">
        <v>587</v>
      </c>
      <c r="AC367" s="82" t="s">
        <v>587</v>
      </c>
      <c r="AD367" s="80" t="s">
        <v>50</v>
      </c>
      <c r="AE367" s="165">
        <v>1</v>
      </c>
      <c r="AF367" s="80" t="s">
        <v>587</v>
      </c>
      <c r="AG367" s="80" t="s">
        <v>587</v>
      </c>
      <c r="AH367" s="80" t="s">
        <v>587</v>
      </c>
      <c r="AI367" s="80" t="s">
        <v>587</v>
      </c>
      <c r="AJ367" s="80" t="s">
        <v>587</v>
      </c>
      <c r="AK367" s="80" t="s">
        <v>1048</v>
      </c>
      <c r="AL367" s="80" t="s">
        <v>587</v>
      </c>
      <c r="AM367" s="80" t="s">
        <v>587</v>
      </c>
      <c r="AN367" s="80" t="s">
        <v>1048</v>
      </c>
      <c r="AO367" s="161" t="s">
        <v>808</v>
      </c>
      <c r="AP367" s="82" t="s">
        <v>829</v>
      </c>
      <c r="AQ367" s="161" t="s">
        <v>806</v>
      </c>
      <c r="AR367" s="80" t="s">
        <v>1048</v>
      </c>
      <c r="AS367" s="161" t="s">
        <v>807</v>
      </c>
      <c r="AT367" s="81" t="s">
        <v>1061</v>
      </c>
    </row>
    <row r="368" spans="1:46" ht="180.75" thickBot="1" x14ac:dyDescent="0.25">
      <c r="A368" s="156">
        <v>390</v>
      </c>
      <c r="B368" s="82" t="s">
        <v>1344</v>
      </c>
      <c r="C368" s="82" t="s">
        <v>1345</v>
      </c>
      <c r="D368" s="82" t="s">
        <v>76</v>
      </c>
      <c r="E368" s="82" t="s">
        <v>88</v>
      </c>
      <c r="F368" s="80">
        <v>3110299</v>
      </c>
      <c r="G368" s="81" t="s">
        <v>103</v>
      </c>
      <c r="H368" s="81" t="s">
        <v>1058</v>
      </c>
      <c r="I368" s="80" t="s">
        <v>1335</v>
      </c>
      <c r="J368" s="80" t="s">
        <v>1346</v>
      </c>
      <c r="K368" s="81" t="s">
        <v>110</v>
      </c>
      <c r="L368" s="80" t="s">
        <v>89</v>
      </c>
      <c r="M368" s="80" t="s">
        <v>881</v>
      </c>
      <c r="N368" s="80" t="s">
        <v>187</v>
      </c>
      <c r="O368" s="80" t="s">
        <v>187</v>
      </c>
      <c r="P368" s="82" t="s">
        <v>1347</v>
      </c>
      <c r="Q368" s="82" t="s">
        <v>1347</v>
      </c>
      <c r="R368" s="166">
        <v>1792800.88</v>
      </c>
      <c r="S368" s="166">
        <v>1792800.88</v>
      </c>
      <c r="T368" s="166">
        <v>1792800.88</v>
      </c>
      <c r="U368" s="80" t="s">
        <v>75</v>
      </c>
      <c r="V368" s="82" t="s">
        <v>587</v>
      </c>
      <c r="W368" s="164">
        <f t="shared" si="31"/>
        <v>1792800.88</v>
      </c>
      <c r="X368" s="82" t="s">
        <v>587</v>
      </c>
      <c r="Y368" s="164">
        <f t="shared" si="32"/>
        <v>1792800.88</v>
      </c>
      <c r="Z368" s="165">
        <f t="shared" si="33"/>
        <v>1</v>
      </c>
      <c r="AA368" s="164">
        <f t="shared" si="34"/>
        <v>1792800.88</v>
      </c>
      <c r="AB368" s="82" t="s">
        <v>587</v>
      </c>
      <c r="AC368" s="82" t="s">
        <v>587</v>
      </c>
      <c r="AD368" s="80" t="s">
        <v>50</v>
      </c>
      <c r="AE368" s="165">
        <v>1</v>
      </c>
      <c r="AF368" s="80" t="s">
        <v>587</v>
      </c>
      <c r="AG368" s="80" t="s">
        <v>587</v>
      </c>
      <c r="AH368" s="80" t="s">
        <v>587</v>
      </c>
      <c r="AI368" s="80" t="s">
        <v>587</v>
      </c>
      <c r="AJ368" s="80" t="s">
        <v>587</v>
      </c>
      <c r="AK368" s="80" t="s">
        <v>1048</v>
      </c>
      <c r="AL368" s="80" t="s">
        <v>587</v>
      </c>
      <c r="AM368" s="80" t="s">
        <v>587</v>
      </c>
      <c r="AN368" s="80" t="s">
        <v>1048</v>
      </c>
      <c r="AO368" s="161" t="s">
        <v>808</v>
      </c>
      <c r="AP368" s="82" t="s">
        <v>829</v>
      </c>
      <c r="AQ368" s="161" t="s">
        <v>806</v>
      </c>
      <c r="AR368" s="80" t="s">
        <v>1048</v>
      </c>
      <c r="AS368" s="161" t="s">
        <v>807</v>
      </c>
      <c r="AT368" s="81" t="s">
        <v>1061</v>
      </c>
    </row>
    <row r="369" spans="1:46" ht="180.75" thickBot="1" x14ac:dyDescent="0.25">
      <c r="A369" s="156">
        <v>391</v>
      </c>
      <c r="B369" s="82" t="s">
        <v>1348</v>
      </c>
      <c r="C369" s="82" t="s">
        <v>1349</v>
      </c>
      <c r="D369" s="82" t="s">
        <v>525</v>
      </c>
      <c r="E369" s="82" t="s">
        <v>77</v>
      </c>
      <c r="F369" s="80">
        <v>3110299</v>
      </c>
      <c r="G369" s="81" t="s">
        <v>103</v>
      </c>
      <c r="H369" s="81"/>
      <c r="I369" s="80"/>
      <c r="J369" s="80" t="s">
        <v>1350</v>
      </c>
      <c r="K369" s="81" t="s">
        <v>110</v>
      </c>
      <c r="L369" s="80" t="s">
        <v>89</v>
      </c>
      <c r="M369" s="80" t="s">
        <v>881</v>
      </c>
      <c r="N369" s="82" t="s">
        <v>147</v>
      </c>
      <c r="O369" s="82" t="s">
        <v>147</v>
      </c>
      <c r="P369" s="82" t="s">
        <v>147</v>
      </c>
      <c r="Q369" s="82" t="s">
        <v>147</v>
      </c>
      <c r="R369" s="166">
        <v>1925909</v>
      </c>
      <c r="S369" s="166">
        <v>1925909</v>
      </c>
      <c r="T369" s="166">
        <v>1925909</v>
      </c>
      <c r="U369" s="80" t="s">
        <v>75</v>
      </c>
      <c r="V369" s="82" t="s">
        <v>587</v>
      </c>
      <c r="W369" s="164">
        <v>1925909</v>
      </c>
      <c r="X369" s="82" t="s">
        <v>587</v>
      </c>
      <c r="Y369" s="164">
        <v>1925371.48</v>
      </c>
      <c r="Z369" s="165">
        <v>0.99972090062406893</v>
      </c>
      <c r="AA369" s="164">
        <v>1925371.48</v>
      </c>
      <c r="AB369" s="82" t="s">
        <v>587</v>
      </c>
      <c r="AC369" s="82" t="s">
        <v>587</v>
      </c>
      <c r="AD369" s="80" t="s">
        <v>50</v>
      </c>
      <c r="AE369" s="165">
        <v>1</v>
      </c>
      <c r="AF369" s="80" t="s">
        <v>587</v>
      </c>
      <c r="AG369" s="80" t="s">
        <v>587</v>
      </c>
      <c r="AH369" s="80" t="s">
        <v>587</v>
      </c>
      <c r="AI369" s="80" t="s">
        <v>587</v>
      </c>
      <c r="AJ369" s="80" t="s">
        <v>587</v>
      </c>
      <c r="AK369" s="80" t="s">
        <v>1048</v>
      </c>
      <c r="AL369" s="80" t="s">
        <v>587</v>
      </c>
      <c r="AM369" s="80" t="s">
        <v>587</v>
      </c>
      <c r="AN369" s="80" t="s">
        <v>1048</v>
      </c>
      <c r="AO369" s="161" t="s">
        <v>808</v>
      </c>
      <c r="AP369" s="82" t="s">
        <v>829</v>
      </c>
      <c r="AQ369" s="161" t="s">
        <v>806</v>
      </c>
      <c r="AR369" s="80" t="s">
        <v>1048</v>
      </c>
      <c r="AS369" s="161" t="s">
        <v>807</v>
      </c>
      <c r="AT369" s="81" t="s">
        <v>1061</v>
      </c>
    </row>
    <row r="370" spans="1:46" ht="180.75" thickBot="1" x14ac:dyDescent="0.25">
      <c r="A370" s="156">
        <v>392</v>
      </c>
      <c r="B370" s="82" t="s">
        <v>1351</v>
      </c>
      <c r="C370" s="82" t="s">
        <v>1352</v>
      </c>
      <c r="D370" s="82" t="s">
        <v>1158</v>
      </c>
      <c r="E370" s="82" t="s">
        <v>1159</v>
      </c>
      <c r="F370" s="80">
        <v>3110299</v>
      </c>
      <c r="G370" s="81" t="s">
        <v>103</v>
      </c>
      <c r="H370" s="81" t="s">
        <v>1058</v>
      </c>
      <c r="I370" s="80" t="s">
        <v>1335</v>
      </c>
      <c r="J370" s="80" t="s">
        <v>1353</v>
      </c>
      <c r="K370" s="81" t="s">
        <v>110</v>
      </c>
      <c r="L370" s="80" t="s">
        <v>89</v>
      </c>
      <c r="M370" s="80" t="s">
        <v>881</v>
      </c>
      <c r="N370" s="82" t="s">
        <v>235</v>
      </c>
      <c r="O370" s="82" t="s">
        <v>235</v>
      </c>
      <c r="P370" s="82" t="s">
        <v>235</v>
      </c>
      <c r="Q370" s="82" t="s">
        <v>235</v>
      </c>
      <c r="R370" s="166">
        <v>3300000</v>
      </c>
      <c r="S370" s="166">
        <v>3300000</v>
      </c>
      <c r="T370" s="166">
        <v>3300000</v>
      </c>
      <c r="U370" s="80" t="s">
        <v>75</v>
      </c>
      <c r="V370" s="82" t="s">
        <v>587</v>
      </c>
      <c r="W370" s="164">
        <v>3300000</v>
      </c>
      <c r="X370" s="82" t="s">
        <v>587</v>
      </c>
      <c r="Y370" s="164">
        <v>3300000</v>
      </c>
      <c r="Z370" s="165">
        <v>1</v>
      </c>
      <c r="AA370" s="164">
        <v>3300000</v>
      </c>
      <c r="AB370" s="82" t="s">
        <v>587</v>
      </c>
      <c r="AC370" s="82" t="s">
        <v>587</v>
      </c>
      <c r="AD370" s="80" t="s">
        <v>50</v>
      </c>
      <c r="AE370" s="165">
        <v>1</v>
      </c>
      <c r="AF370" s="80" t="s">
        <v>587</v>
      </c>
      <c r="AG370" s="80" t="s">
        <v>587</v>
      </c>
      <c r="AH370" s="80" t="s">
        <v>587</v>
      </c>
      <c r="AI370" s="80" t="s">
        <v>587</v>
      </c>
      <c r="AJ370" s="80" t="s">
        <v>587</v>
      </c>
      <c r="AK370" s="80" t="s">
        <v>1048</v>
      </c>
      <c r="AL370" s="80" t="s">
        <v>587</v>
      </c>
      <c r="AM370" s="80" t="s">
        <v>587</v>
      </c>
      <c r="AN370" s="80" t="s">
        <v>1048</v>
      </c>
      <c r="AO370" s="161" t="s">
        <v>808</v>
      </c>
      <c r="AP370" s="82" t="s">
        <v>829</v>
      </c>
      <c r="AQ370" s="161" t="s">
        <v>806</v>
      </c>
      <c r="AR370" s="80" t="s">
        <v>1048</v>
      </c>
      <c r="AS370" s="161" t="s">
        <v>807</v>
      </c>
      <c r="AT370" s="81" t="s">
        <v>1061</v>
      </c>
    </row>
    <row r="371" spans="1:46" ht="180.75" thickBot="1" x14ac:dyDescent="0.25">
      <c r="A371" s="175">
        <v>393</v>
      </c>
      <c r="B371" s="176" t="s">
        <v>1354</v>
      </c>
      <c r="C371" s="176" t="s">
        <v>1355</v>
      </c>
      <c r="D371" s="176" t="s">
        <v>1158</v>
      </c>
      <c r="E371" s="176" t="s">
        <v>1159</v>
      </c>
      <c r="F371" s="90">
        <v>3110299</v>
      </c>
      <c r="G371" s="177" t="s">
        <v>103</v>
      </c>
      <c r="H371" s="177" t="s">
        <v>1058</v>
      </c>
      <c r="I371" s="90" t="s">
        <v>1335</v>
      </c>
      <c r="J371" s="90" t="s">
        <v>1356</v>
      </c>
      <c r="K371" s="177" t="s">
        <v>110</v>
      </c>
      <c r="L371" s="90" t="s">
        <v>89</v>
      </c>
      <c r="M371" s="90" t="s">
        <v>881</v>
      </c>
      <c r="N371" s="176" t="s">
        <v>235</v>
      </c>
      <c r="O371" s="176" t="s">
        <v>235</v>
      </c>
      <c r="P371" s="176" t="s">
        <v>235</v>
      </c>
      <c r="Q371" s="176" t="s">
        <v>235</v>
      </c>
      <c r="R371" s="89">
        <v>3000000</v>
      </c>
      <c r="S371" s="178">
        <v>3000000</v>
      </c>
      <c r="T371" s="89">
        <v>3000000</v>
      </c>
      <c r="U371" s="90" t="s">
        <v>75</v>
      </c>
      <c r="V371" s="176" t="s">
        <v>587</v>
      </c>
      <c r="W371" s="179">
        <v>3000000</v>
      </c>
      <c r="X371" s="176" t="s">
        <v>587</v>
      </c>
      <c r="Y371" s="179">
        <v>3000000</v>
      </c>
      <c r="Z371" s="180">
        <v>1</v>
      </c>
      <c r="AA371" s="179">
        <v>3000000</v>
      </c>
      <c r="AB371" s="176" t="s">
        <v>587</v>
      </c>
      <c r="AC371" s="176" t="s">
        <v>587</v>
      </c>
      <c r="AD371" s="90" t="s">
        <v>50</v>
      </c>
      <c r="AE371" s="180">
        <v>1</v>
      </c>
      <c r="AF371" s="90" t="s">
        <v>587</v>
      </c>
      <c r="AG371" s="90" t="s">
        <v>587</v>
      </c>
      <c r="AH371" s="90" t="s">
        <v>587</v>
      </c>
      <c r="AI371" s="90" t="s">
        <v>587</v>
      </c>
      <c r="AJ371" s="90" t="s">
        <v>587</v>
      </c>
      <c r="AK371" s="90" t="s">
        <v>1048</v>
      </c>
      <c r="AL371" s="90" t="s">
        <v>587</v>
      </c>
      <c r="AM371" s="90" t="s">
        <v>587</v>
      </c>
      <c r="AN371" s="90" t="s">
        <v>1048</v>
      </c>
      <c r="AO371" s="181" t="s">
        <v>808</v>
      </c>
      <c r="AP371" s="176" t="s">
        <v>829</v>
      </c>
      <c r="AQ371" s="181" t="s">
        <v>806</v>
      </c>
      <c r="AR371" s="90" t="s">
        <v>1048</v>
      </c>
      <c r="AS371" s="181" t="s">
        <v>807</v>
      </c>
      <c r="AT371" s="81" t="s">
        <v>1061</v>
      </c>
    </row>
    <row r="372" spans="1:46" ht="180.75" thickBot="1" x14ac:dyDescent="0.25">
      <c r="A372" s="182">
        <v>394</v>
      </c>
      <c r="B372" s="183" t="s">
        <v>1357</v>
      </c>
      <c r="C372" s="82" t="s">
        <v>1382</v>
      </c>
      <c r="D372" s="82" t="s">
        <v>1386</v>
      </c>
      <c r="E372" s="82" t="s">
        <v>1388</v>
      </c>
      <c r="F372" s="80"/>
      <c r="G372" s="81" t="s">
        <v>1395</v>
      </c>
      <c r="H372" s="81" t="s">
        <v>1058</v>
      </c>
      <c r="I372" s="81" t="s">
        <v>1390</v>
      </c>
      <c r="J372" s="81" t="s">
        <v>1470</v>
      </c>
      <c r="K372" s="81" t="s">
        <v>1393</v>
      </c>
      <c r="L372" s="80" t="s">
        <v>1394</v>
      </c>
      <c r="M372" s="80" t="s">
        <v>813</v>
      </c>
      <c r="N372" s="184" t="s">
        <v>235</v>
      </c>
      <c r="O372" s="82"/>
      <c r="P372" s="82"/>
      <c r="Q372" s="82"/>
      <c r="R372" s="185">
        <v>15582129.199999999</v>
      </c>
      <c r="S372" s="185">
        <v>15582129.199999999</v>
      </c>
      <c r="T372" s="185">
        <v>15582129.199999999</v>
      </c>
      <c r="U372" s="80" t="s">
        <v>75</v>
      </c>
      <c r="V372" s="82" t="s">
        <v>587</v>
      </c>
      <c r="W372" s="185">
        <v>15582129.199999999</v>
      </c>
      <c r="X372" s="82" t="s">
        <v>587</v>
      </c>
      <c r="Y372" s="185">
        <v>15582129.199999999</v>
      </c>
      <c r="Z372" s="165">
        <v>1</v>
      </c>
      <c r="AA372" s="185">
        <v>15582129.199999999</v>
      </c>
      <c r="AB372" s="82" t="s">
        <v>587</v>
      </c>
      <c r="AC372" s="82" t="s">
        <v>587</v>
      </c>
      <c r="AD372" s="80" t="s">
        <v>50</v>
      </c>
      <c r="AE372" s="165">
        <v>1</v>
      </c>
      <c r="AF372" s="80" t="s">
        <v>587</v>
      </c>
      <c r="AG372" s="80" t="s">
        <v>587</v>
      </c>
      <c r="AH372" s="80" t="s">
        <v>587</v>
      </c>
      <c r="AI372" s="80" t="s">
        <v>587</v>
      </c>
      <c r="AJ372" s="80" t="s">
        <v>587</v>
      </c>
      <c r="AK372" s="80" t="s">
        <v>1048</v>
      </c>
      <c r="AL372" s="80" t="s">
        <v>587</v>
      </c>
      <c r="AM372" s="80" t="s">
        <v>587</v>
      </c>
      <c r="AN372" s="80" t="s">
        <v>1048</v>
      </c>
      <c r="AO372" s="181" t="s">
        <v>808</v>
      </c>
      <c r="AP372" s="176" t="s">
        <v>829</v>
      </c>
      <c r="AQ372" s="181" t="s">
        <v>806</v>
      </c>
      <c r="AR372" s="90" t="s">
        <v>1048</v>
      </c>
      <c r="AS372" s="181" t="s">
        <v>807</v>
      </c>
      <c r="AT372" s="81" t="s">
        <v>1061</v>
      </c>
    </row>
    <row r="373" spans="1:46" ht="180.75" thickBot="1" x14ac:dyDescent="0.25">
      <c r="A373" s="182">
        <v>395</v>
      </c>
      <c r="B373" s="183" t="s">
        <v>1426</v>
      </c>
      <c r="C373" s="82" t="s">
        <v>1468</v>
      </c>
      <c r="D373" s="82" t="s">
        <v>1385</v>
      </c>
      <c r="E373" s="82" t="s">
        <v>1387</v>
      </c>
      <c r="F373" s="80"/>
      <c r="G373" s="81" t="s">
        <v>1395</v>
      </c>
      <c r="H373" s="81" t="s">
        <v>1058</v>
      </c>
      <c r="I373" s="80" t="s">
        <v>1391</v>
      </c>
      <c r="J373" s="80" t="s">
        <v>1469</v>
      </c>
      <c r="K373" s="81" t="s">
        <v>1393</v>
      </c>
      <c r="L373" s="80" t="s">
        <v>1394</v>
      </c>
      <c r="M373" s="80" t="s">
        <v>813</v>
      </c>
      <c r="N373" s="184" t="s">
        <v>235</v>
      </c>
      <c r="O373" s="82"/>
      <c r="P373" s="82"/>
      <c r="Q373" s="82"/>
      <c r="R373" s="185">
        <v>9285684</v>
      </c>
      <c r="S373" s="185">
        <v>9285684</v>
      </c>
      <c r="T373" s="185">
        <v>9285684</v>
      </c>
      <c r="U373" s="80" t="s">
        <v>75</v>
      </c>
      <c r="V373" s="82" t="s">
        <v>587</v>
      </c>
      <c r="W373" s="185">
        <v>9285684</v>
      </c>
      <c r="X373" s="82" t="s">
        <v>587</v>
      </c>
      <c r="Y373" s="185">
        <v>9285684</v>
      </c>
      <c r="Z373" s="165">
        <v>1</v>
      </c>
      <c r="AA373" s="185">
        <v>9285684</v>
      </c>
      <c r="AB373" s="82" t="s">
        <v>587</v>
      </c>
      <c r="AC373" s="82" t="s">
        <v>587</v>
      </c>
      <c r="AD373" s="80" t="s">
        <v>50</v>
      </c>
      <c r="AE373" s="165">
        <v>1</v>
      </c>
      <c r="AF373" s="80" t="s">
        <v>587</v>
      </c>
      <c r="AG373" s="80" t="s">
        <v>587</v>
      </c>
      <c r="AH373" s="80" t="s">
        <v>587</v>
      </c>
      <c r="AI373" s="80" t="s">
        <v>587</v>
      </c>
      <c r="AJ373" s="80" t="s">
        <v>587</v>
      </c>
      <c r="AK373" s="80" t="s">
        <v>1048</v>
      </c>
      <c r="AL373" s="80" t="s">
        <v>587</v>
      </c>
      <c r="AM373" s="80" t="s">
        <v>587</v>
      </c>
      <c r="AN373" s="80" t="s">
        <v>1048</v>
      </c>
      <c r="AO373" s="181" t="s">
        <v>808</v>
      </c>
      <c r="AP373" s="176" t="s">
        <v>829</v>
      </c>
      <c r="AQ373" s="181" t="s">
        <v>806</v>
      </c>
      <c r="AR373" s="90" t="s">
        <v>1048</v>
      </c>
      <c r="AS373" s="181" t="s">
        <v>807</v>
      </c>
      <c r="AT373" s="81" t="s">
        <v>1061</v>
      </c>
    </row>
    <row r="374" spans="1:46" ht="180.75" thickBot="1" x14ac:dyDescent="0.25">
      <c r="A374" s="182">
        <v>396</v>
      </c>
      <c r="B374" s="186" t="s">
        <v>1358</v>
      </c>
      <c r="C374" s="82" t="s">
        <v>1384</v>
      </c>
      <c r="D374" s="82" t="s">
        <v>1385</v>
      </c>
      <c r="E374" s="82" t="s">
        <v>1389</v>
      </c>
      <c r="F374" s="80"/>
      <c r="G374" s="81" t="s">
        <v>1396</v>
      </c>
      <c r="H374" s="81" t="s">
        <v>1058</v>
      </c>
      <c r="I374" s="186" t="s">
        <v>1059</v>
      </c>
      <c r="J374" s="80" t="s">
        <v>1471</v>
      </c>
      <c r="K374" s="81" t="s">
        <v>1393</v>
      </c>
      <c r="L374" s="80" t="s">
        <v>1394</v>
      </c>
      <c r="M374" s="80" t="s">
        <v>813</v>
      </c>
      <c r="N374" s="184" t="s">
        <v>259</v>
      </c>
      <c r="O374" s="186" t="s">
        <v>1372</v>
      </c>
      <c r="P374" s="186" t="s">
        <v>1373</v>
      </c>
      <c r="Q374" s="186" t="s">
        <v>1373</v>
      </c>
      <c r="R374" s="185">
        <v>6000002.4000000004</v>
      </c>
      <c r="S374" s="185">
        <v>5978396.4000000004</v>
      </c>
      <c r="T374" s="185">
        <v>6000002.4000000004</v>
      </c>
      <c r="U374" s="80" t="s">
        <v>75</v>
      </c>
      <c r="V374" s="82" t="s">
        <v>587</v>
      </c>
      <c r="W374" s="185">
        <v>5978396.4000000004</v>
      </c>
      <c r="X374" s="82" t="s">
        <v>587</v>
      </c>
      <c r="Y374" s="185">
        <v>5978396.4000000004</v>
      </c>
      <c r="Z374" s="165">
        <v>1</v>
      </c>
      <c r="AA374" s="185">
        <v>5978396.4000000004</v>
      </c>
      <c r="AB374" s="82" t="s">
        <v>587</v>
      </c>
      <c r="AC374" s="82" t="s">
        <v>587</v>
      </c>
      <c r="AD374" s="80" t="s">
        <v>50</v>
      </c>
      <c r="AE374" s="165">
        <v>1</v>
      </c>
      <c r="AF374" s="80" t="s">
        <v>587</v>
      </c>
      <c r="AG374" s="80" t="s">
        <v>587</v>
      </c>
      <c r="AH374" s="80" t="s">
        <v>587</v>
      </c>
      <c r="AI374" s="80" t="s">
        <v>587</v>
      </c>
      <c r="AJ374" s="80" t="s">
        <v>587</v>
      </c>
      <c r="AK374" s="80" t="s">
        <v>1048</v>
      </c>
      <c r="AL374" s="80" t="s">
        <v>587</v>
      </c>
      <c r="AM374" s="80" t="s">
        <v>587</v>
      </c>
      <c r="AN374" s="80" t="s">
        <v>1048</v>
      </c>
      <c r="AO374" s="181" t="s">
        <v>808</v>
      </c>
      <c r="AP374" s="176" t="s">
        <v>829</v>
      </c>
      <c r="AQ374" s="181" t="s">
        <v>806</v>
      </c>
      <c r="AR374" s="90" t="s">
        <v>1048</v>
      </c>
      <c r="AS374" s="181" t="s">
        <v>807</v>
      </c>
      <c r="AT374" s="81" t="s">
        <v>1061</v>
      </c>
    </row>
    <row r="375" spans="1:46" ht="180.75" thickBot="1" x14ac:dyDescent="0.25">
      <c r="A375" s="182">
        <v>397</v>
      </c>
      <c r="B375" s="187" t="s">
        <v>1359</v>
      </c>
      <c r="C375" s="82" t="s">
        <v>1384</v>
      </c>
      <c r="D375" s="82" t="s">
        <v>1385</v>
      </c>
      <c r="E375" s="82" t="s">
        <v>1389</v>
      </c>
      <c r="F375" s="80"/>
      <c r="G375" s="81" t="s">
        <v>1396</v>
      </c>
      <c r="H375" s="81" t="s">
        <v>1058</v>
      </c>
      <c r="I375" s="187" t="s">
        <v>1059</v>
      </c>
      <c r="J375" s="80" t="s">
        <v>1472</v>
      </c>
      <c r="K375" s="81" t="s">
        <v>1393</v>
      </c>
      <c r="L375" s="80" t="s">
        <v>1394</v>
      </c>
      <c r="M375" s="80" t="s">
        <v>813</v>
      </c>
      <c r="N375" s="184" t="s">
        <v>259</v>
      </c>
      <c r="O375" s="187" t="s">
        <v>1372</v>
      </c>
      <c r="P375" s="187" t="s">
        <v>1373</v>
      </c>
      <c r="Q375" s="187" t="s">
        <v>1373</v>
      </c>
      <c r="R375" s="185">
        <v>6000025.2000000002</v>
      </c>
      <c r="S375" s="185">
        <v>5962629.75</v>
      </c>
      <c r="T375" s="185">
        <v>6000025.2000000002</v>
      </c>
      <c r="U375" s="80" t="s">
        <v>75</v>
      </c>
      <c r="V375" s="82" t="s">
        <v>587</v>
      </c>
      <c r="W375" s="185">
        <v>5962629.75</v>
      </c>
      <c r="X375" s="82" t="s">
        <v>587</v>
      </c>
      <c r="Y375" s="185">
        <v>5962629.75</v>
      </c>
      <c r="Z375" s="165">
        <v>1</v>
      </c>
      <c r="AA375" s="185">
        <v>5962629.75</v>
      </c>
      <c r="AB375" s="82" t="s">
        <v>587</v>
      </c>
      <c r="AC375" s="82" t="s">
        <v>587</v>
      </c>
      <c r="AD375" s="80" t="s">
        <v>50</v>
      </c>
      <c r="AE375" s="165">
        <v>1</v>
      </c>
      <c r="AF375" s="80" t="s">
        <v>587</v>
      </c>
      <c r="AG375" s="80" t="s">
        <v>587</v>
      </c>
      <c r="AH375" s="80" t="s">
        <v>587</v>
      </c>
      <c r="AI375" s="80" t="s">
        <v>587</v>
      </c>
      <c r="AJ375" s="80" t="s">
        <v>587</v>
      </c>
      <c r="AK375" s="80" t="s">
        <v>1048</v>
      </c>
      <c r="AL375" s="80" t="s">
        <v>587</v>
      </c>
      <c r="AM375" s="80" t="s">
        <v>587</v>
      </c>
      <c r="AN375" s="80" t="s">
        <v>1048</v>
      </c>
      <c r="AO375" s="181" t="s">
        <v>808</v>
      </c>
      <c r="AP375" s="176" t="s">
        <v>829</v>
      </c>
      <c r="AQ375" s="181" t="s">
        <v>806</v>
      </c>
      <c r="AR375" s="90" t="s">
        <v>1048</v>
      </c>
      <c r="AS375" s="181" t="s">
        <v>807</v>
      </c>
      <c r="AT375" s="81" t="s">
        <v>1061</v>
      </c>
    </row>
    <row r="376" spans="1:46" ht="180.75" thickBot="1" x14ac:dyDescent="0.25">
      <c r="A376" s="182">
        <v>398</v>
      </c>
      <c r="B376" s="187" t="s">
        <v>1360</v>
      </c>
      <c r="C376" s="82" t="s">
        <v>1384</v>
      </c>
      <c r="D376" s="82" t="s">
        <v>1385</v>
      </c>
      <c r="E376" s="82" t="s">
        <v>1389</v>
      </c>
      <c r="F376" s="80"/>
      <c r="G376" s="81" t="s">
        <v>1396</v>
      </c>
      <c r="H376" s="81" t="s">
        <v>1058</v>
      </c>
      <c r="I376" s="187" t="s">
        <v>1392</v>
      </c>
      <c r="J376" s="80" t="s">
        <v>1473</v>
      </c>
      <c r="K376" s="81" t="s">
        <v>1393</v>
      </c>
      <c r="L376" s="80" t="s">
        <v>1394</v>
      </c>
      <c r="M376" s="80" t="s">
        <v>813</v>
      </c>
      <c r="N376" s="184" t="s">
        <v>259</v>
      </c>
      <c r="O376" s="187" t="s">
        <v>1374</v>
      </c>
      <c r="P376" s="187" t="s">
        <v>1375</v>
      </c>
      <c r="Q376" s="187" t="s">
        <v>1375</v>
      </c>
      <c r="R376" s="185">
        <v>9500001.9000000004</v>
      </c>
      <c r="S376" s="185">
        <v>9410685.5999999996</v>
      </c>
      <c r="T376" s="185">
        <v>9500001.9000000004</v>
      </c>
      <c r="U376" s="80" t="s">
        <v>75</v>
      </c>
      <c r="V376" s="82" t="s">
        <v>587</v>
      </c>
      <c r="W376" s="185">
        <v>9410685.5999999996</v>
      </c>
      <c r="X376" s="82" t="s">
        <v>587</v>
      </c>
      <c r="Y376" s="185">
        <v>9410685.5999999996</v>
      </c>
      <c r="Z376" s="165">
        <v>1</v>
      </c>
      <c r="AA376" s="185">
        <v>9410685.5999999996</v>
      </c>
      <c r="AB376" s="82" t="s">
        <v>587</v>
      </c>
      <c r="AC376" s="82" t="s">
        <v>587</v>
      </c>
      <c r="AD376" s="80" t="s">
        <v>50</v>
      </c>
      <c r="AE376" s="165">
        <v>1</v>
      </c>
      <c r="AF376" s="80" t="s">
        <v>587</v>
      </c>
      <c r="AG376" s="80" t="s">
        <v>587</v>
      </c>
      <c r="AH376" s="80" t="s">
        <v>587</v>
      </c>
      <c r="AI376" s="80" t="s">
        <v>587</v>
      </c>
      <c r="AJ376" s="80" t="s">
        <v>587</v>
      </c>
      <c r="AK376" s="80" t="s">
        <v>1048</v>
      </c>
      <c r="AL376" s="80" t="s">
        <v>587</v>
      </c>
      <c r="AM376" s="80" t="s">
        <v>587</v>
      </c>
      <c r="AN376" s="80" t="s">
        <v>1048</v>
      </c>
      <c r="AO376" s="181" t="s">
        <v>808</v>
      </c>
      <c r="AP376" s="176" t="s">
        <v>829</v>
      </c>
      <c r="AQ376" s="181" t="s">
        <v>806</v>
      </c>
      <c r="AR376" s="90" t="s">
        <v>1048</v>
      </c>
      <c r="AS376" s="181" t="s">
        <v>807</v>
      </c>
      <c r="AT376" s="81" t="s">
        <v>1061</v>
      </c>
    </row>
    <row r="377" spans="1:46" ht="180.75" thickBot="1" x14ac:dyDescent="0.25">
      <c r="A377" s="182">
        <v>399</v>
      </c>
      <c r="B377" s="187" t="s">
        <v>1361</v>
      </c>
      <c r="C377" s="82" t="s">
        <v>1384</v>
      </c>
      <c r="D377" s="82" t="s">
        <v>1385</v>
      </c>
      <c r="E377" s="82" t="s">
        <v>1389</v>
      </c>
      <c r="F377" s="80"/>
      <c r="G377" s="81" t="s">
        <v>1396</v>
      </c>
      <c r="H377" s="81" t="s">
        <v>1058</v>
      </c>
      <c r="I377" s="187" t="s">
        <v>1392</v>
      </c>
      <c r="J377" s="80" t="s">
        <v>1474</v>
      </c>
      <c r="K377" s="81" t="s">
        <v>1393</v>
      </c>
      <c r="L377" s="80" t="s">
        <v>1394</v>
      </c>
      <c r="M377" s="80" t="s">
        <v>813</v>
      </c>
      <c r="N377" s="184" t="s">
        <v>259</v>
      </c>
      <c r="O377" s="187" t="s">
        <v>1372</v>
      </c>
      <c r="P377" s="187" t="s">
        <v>1373</v>
      </c>
      <c r="Q377" s="187" t="s">
        <v>1373</v>
      </c>
      <c r="R377" s="185">
        <v>9499962</v>
      </c>
      <c r="S377" s="185">
        <v>9374501.0199999996</v>
      </c>
      <c r="T377" s="185">
        <v>9499962</v>
      </c>
      <c r="U377" s="80" t="s">
        <v>75</v>
      </c>
      <c r="V377" s="82" t="s">
        <v>587</v>
      </c>
      <c r="W377" s="185">
        <v>9374501.0199999996</v>
      </c>
      <c r="X377" s="82" t="s">
        <v>587</v>
      </c>
      <c r="Y377" s="185">
        <v>9374501.0199999996</v>
      </c>
      <c r="Z377" s="165">
        <v>1</v>
      </c>
      <c r="AA377" s="185">
        <v>9374501.0199999996</v>
      </c>
      <c r="AB377" s="82" t="s">
        <v>587</v>
      </c>
      <c r="AC377" s="82" t="s">
        <v>587</v>
      </c>
      <c r="AD377" s="80" t="s">
        <v>50</v>
      </c>
      <c r="AE377" s="165">
        <v>1</v>
      </c>
      <c r="AF377" s="80" t="s">
        <v>587</v>
      </c>
      <c r="AG377" s="80" t="s">
        <v>587</v>
      </c>
      <c r="AH377" s="80" t="s">
        <v>587</v>
      </c>
      <c r="AI377" s="80" t="s">
        <v>587</v>
      </c>
      <c r="AJ377" s="80" t="s">
        <v>587</v>
      </c>
      <c r="AK377" s="80" t="s">
        <v>1048</v>
      </c>
      <c r="AL377" s="80" t="s">
        <v>587</v>
      </c>
      <c r="AM377" s="80" t="s">
        <v>587</v>
      </c>
      <c r="AN377" s="80" t="s">
        <v>1048</v>
      </c>
      <c r="AO377" s="181" t="s">
        <v>808</v>
      </c>
      <c r="AP377" s="176" t="s">
        <v>829</v>
      </c>
      <c r="AQ377" s="181" t="s">
        <v>806</v>
      </c>
      <c r="AR377" s="90" t="s">
        <v>1048</v>
      </c>
      <c r="AS377" s="181" t="s">
        <v>807</v>
      </c>
      <c r="AT377" s="81" t="s">
        <v>1061</v>
      </c>
    </row>
    <row r="378" spans="1:46" ht="180.75" thickBot="1" x14ac:dyDescent="0.25">
      <c r="A378" s="182">
        <v>400</v>
      </c>
      <c r="B378" s="187" t="s">
        <v>1362</v>
      </c>
      <c r="C378" s="82" t="s">
        <v>1384</v>
      </c>
      <c r="D378" s="82" t="s">
        <v>1385</v>
      </c>
      <c r="E378" s="82" t="s">
        <v>1389</v>
      </c>
      <c r="F378" s="80"/>
      <c r="G378" s="81" t="s">
        <v>1396</v>
      </c>
      <c r="H378" s="81" t="s">
        <v>1058</v>
      </c>
      <c r="I378" s="187" t="s">
        <v>1391</v>
      </c>
      <c r="J378" s="80" t="s">
        <v>1475</v>
      </c>
      <c r="K378" s="81" t="s">
        <v>1393</v>
      </c>
      <c r="L378" s="80" t="s">
        <v>1394</v>
      </c>
      <c r="M378" s="80" t="s">
        <v>813</v>
      </c>
      <c r="N378" s="184" t="s">
        <v>259</v>
      </c>
      <c r="O378" s="187" t="s">
        <v>1376</v>
      </c>
      <c r="P378" s="187" t="s">
        <v>1377</v>
      </c>
      <c r="Q378" s="187" t="s">
        <v>1377</v>
      </c>
      <c r="R378" s="185">
        <v>3999918</v>
      </c>
      <c r="S378" s="185">
        <v>3998809.07</v>
      </c>
      <c r="T378" s="185">
        <v>3999918</v>
      </c>
      <c r="U378" s="80" t="s">
        <v>75</v>
      </c>
      <c r="V378" s="82" t="s">
        <v>587</v>
      </c>
      <c r="W378" s="185">
        <v>3998809.07</v>
      </c>
      <c r="X378" s="82" t="s">
        <v>587</v>
      </c>
      <c r="Y378" s="185">
        <v>3998809.07</v>
      </c>
      <c r="Z378" s="165">
        <v>1</v>
      </c>
      <c r="AA378" s="185">
        <v>3998809.07</v>
      </c>
      <c r="AB378" s="82" t="s">
        <v>587</v>
      </c>
      <c r="AC378" s="82" t="s">
        <v>587</v>
      </c>
      <c r="AD378" s="80" t="s">
        <v>50</v>
      </c>
      <c r="AE378" s="165">
        <v>1</v>
      </c>
      <c r="AF378" s="80" t="s">
        <v>587</v>
      </c>
      <c r="AG378" s="80" t="s">
        <v>587</v>
      </c>
      <c r="AH378" s="80" t="s">
        <v>587</v>
      </c>
      <c r="AI378" s="80" t="s">
        <v>587</v>
      </c>
      <c r="AJ378" s="80" t="s">
        <v>587</v>
      </c>
      <c r="AK378" s="80" t="s">
        <v>1048</v>
      </c>
      <c r="AL378" s="80" t="s">
        <v>587</v>
      </c>
      <c r="AM378" s="80" t="s">
        <v>587</v>
      </c>
      <c r="AN378" s="80" t="s">
        <v>1048</v>
      </c>
      <c r="AO378" s="181" t="s">
        <v>808</v>
      </c>
      <c r="AP378" s="176" t="s">
        <v>829</v>
      </c>
      <c r="AQ378" s="181" t="s">
        <v>806</v>
      </c>
      <c r="AR378" s="90" t="s">
        <v>1048</v>
      </c>
      <c r="AS378" s="181" t="s">
        <v>807</v>
      </c>
      <c r="AT378" s="81" t="s">
        <v>1061</v>
      </c>
    </row>
    <row r="379" spans="1:46" ht="180.75" thickBot="1" x14ac:dyDescent="0.25">
      <c r="A379" s="182">
        <v>401</v>
      </c>
      <c r="B379" s="187" t="s">
        <v>1363</v>
      </c>
      <c r="C379" s="82" t="s">
        <v>1384</v>
      </c>
      <c r="D379" s="82" t="s">
        <v>1385</v>
      </c>
      <c r="E379" s="82" t="s">
        <v>1389</v>
      </c>
      <c r="F379" s="80"/>
      <c r="G379" s="81" t="s">
        <v>1396</v>
      </c>
      <c r="H379" s="81" t="s">
        <v>1058</v>
      </c>
      <c r="I379" s="187" t="s">
        <v>964</v>
      </c>
      <c r="J379" s="80" t="s">
        <v>1476</v>
      </c>
      <c r="K379" s="81" t="s">
        <v>1393</v>
      </c>
      <c r="L379" s="80" t="s">
        <v>1394</v>
      </c>
      <c r="M379" s="80" t="s">
        <v>813</v>
      </c>
      <c r="N379" s="184" t="s">
        <v>259</v>
      </c>
      <c r="O379" s="187" t="s">
        <v>1374</v>
      </c>
      <c r="P379" s="187" t="s">
        <v>1375</v>
      </c>
      <c r="Q379" s="187" t="s">
        <v>1375</v>
      </c>
      <c r="R379" s="185">
        <v>3999576</v>
      </c>
      <c r="S379" s="185">
        <v>3940172</v>
      </c>
      <c r="T379" s="185">
        <v>3999576</v>
      </c>
      <c r="U379" s="80" t="s">
        <v>75</v>
      </c>
      <c r="V379" s="82" t="s">
        <v>587</v>
      </c>
      <c r="W379" s="185">
        <v>3940172</v>
      </c>
      <c r="X379" s="82" t="s">
        <v>587</v>
      </c>
      <c r="Y379" s="185">
        <v>3940172</v>
      </c>
      <c r="Z379" s="165">
        <v>1</v>
      </c>
      <c r="AA379" s="185">
        <v>3940172</v>
      </c>
      <c r="AB379" s="82" t="s">
        <v>587</v>
      </c>
      <c r="AC379" s="82" t="s">
        <v>587</v>
      </c>
      <c r="AD379" s="80" t="s">
        <v>50</v>
      </c>
      <c r="AE379" s="165">
        <v>1</v>
      </c>
      <c r="AF379" s="80" t="s">
        <v>587</v>
      </c>
      <c r="AG379" s="80" t="s">
        <v>587</v>
      </c>
      <c r="AH379" s="80" t="s">
        <v>587</v>
      </c>
      <c r="AI379" s="80" t="s">
        <v>587</v>
      </c>
      <c r="AJ379" s="80" t="s">
        <v>587</v>
      </c>
      <c r="AK379" s="80" t="s">
        <v>1048</v>
      </c>
      <c r="AL379" s="80" t="s">
        <v>587</v>
      </c>
      <c r="AM379" s="80" t="s">
        <v>587</v>
      </c>
      <c r="AN379" s="80" t="s">
        <v>1048</v>
      </c>
      <c r="AO379" s="181" t="s">
        <v>808</v>
      </c>
      <c r="AP379" s="176" t="s">
        <v>829</v>
      </c>
      <c r="AQ379" s="181" t="s">
        <v>806</v>
      </c>
      <c r="AR379" s="90" t="s">
        <v>1048</v>
      </c>
      <c r="AS379" s="181" t="s">
        <v>807</v>
      </c>
      <c r="AT379" s="81" t="s">
        <v>1061</v>
      </c>
    </row>
    <row r="380" spans="1:46" ht="180.75" thickBot="1" x14ac:dyDescent="0.25">
      <c r="A380" s="182">
        <v>402</v>
      </c>
      <c r="B380" s="187" t="s">
        <v>1364</v>
      </c>
      <c r="C380" s="82" t="s">
        <v>1384</v>
      </c>
      <c r="D380" s="82" t="s">
        <v>1385</v>
      </c>
      <c r="E380" s="82" t="s">
        <v>1389</v>
      </c>
      <c r="F380" s="80"/>
      <c r="G380" s="81" t="s">
        <v>1396</v>
      </c>
      <c r="H380" s="81" t="s">
        <v>1058</v>
      </c>
      <c r="I380" s="187" t="s">
        <v>1391</v>
      </c>
      <c r="J380" s="80" t="s">
        <v>1477</v>
      </c>
      <c r="K380" s="81" t="s">
        <v>1393</v>
      </c>
      <c r="L380" s="80" t="s">
        <v>1394</v>
      </c>
      <c r="M380" s="80" t="s">
        <v>813</v>
      </c>
      <c r="N380" s="184" t="s">
        <v>259</v>
      </c>
      <c r="O380" s="187" t="s">
        <v>1378</v>
      </c>
      <c r="P380" s="187" t="s">
        <v>1379</v>
      </c>
      <c r="Q380" s="187" t="s">
        <v>1379</v>
      </c>
      <c r="R380" s="185">
        <v>6000013.7999999998</v>
      </c>
      <c r="S380" s="185">
        <v>5995262.5099999998</v>
      </c>
      <c r="T380" s="185">
        <v>6000013.7999999998</v>
      </c>
      <c r="U380" s="80" t="s">
        <v>75</v>
      </c>
      <c r="V380" s="82" t="s">
        <v>587</v>
      </c>
      <c r="W380" s="185">
        <v>5995262.5099999998</v>
      </c>
      <c r="X380" s="82" t="s">
        <v>587</v>
      </c>
      <c r="Y380" s="185">
        <v>5995262.5099999998</v>
      </c>
      <c r="Z380" s="165">
        <v>1</v>
      </c>
      <c r="AA380" s="185">
        <v>5995262.5099999998</v>
      </c>
      <c r="AB380" s="82" t="s">
        <v>587</v>
      </c>
      <c r="AC380" s="82" t="s">
        <v>587</v>
      </c>
      <c r="AD380" s="80" t="s">
        <v>50</v>
      </c>
      <c r="AE380" s="165">
        <v>1</v>
      </c>
      <c r="AF380" s="80" t="s">
        <v>587</v>
      </c>
      <c r="AG380" s="80" t="s">
        <v>587</v>
      </c>
      <c r="AH380" s="80" t="s">
        <v>587</v>
      </c>
      <c r="AI380" s="80" t="s">
        <v>587</v>
      </c>
      <c r="AJ380" s="80" t="s">
        <v>587</v>
      </c>
      <c r="AK380" s="80" t="s">
        <v>1048</v>
      </c>
      <c r="AL380" s="80" t="s">
        <v>587</v>
      </c>
      <c r="AM380" s="80" t="s">
        <v>587</v>
      </c>
      <c r="AN380" s="80" t="s">
        <v>1048</v>
      </c>
      <c r="AO380" s="181" t="s">
        <v>808</v>
      </c>
      <c r="AP380" s="176" t="s">
        <v>829</v>
      </c>
      <c r="AQ380" s="181" t="s">
        <v>806</v>
      </c>
      <c r="AR380" s="90" t="s">
        <v>1048</v>
      </c>
      <c r="AS380" s="181" t="s">
        <v>807</v>
      </c>
      <c r="AT380" s="81" t="s">
        <v>1061</v>
      </c>
    </row>
    <row r="381" spans="1:46" ht="180.75" thickBot="1" x14ac:dyDescent="0.25">
      <c r="A381" s="182">
        <v>403</v>
      </c>
      <c r="B381" s="187" t="s">
        <v>1365</v>
      </c>
      <c r="C381" s="82" t="s">
        <v>1384</v>
      </c>
      <c r="D381" s="82" t="s">
        <v>1385</v>
      </c>
      <c r="E381" s="82" t="s">
        <v>1389</v>
      </c>
      <c r="F381" s="80"/>
      <c r="G381" s="81" t="s">
        <v>1396</v>
      </c>
      <c r="H381" s="81" t="s">
        <v>1058</v>
      </c>
      <c r="I381" s="187" t="s">
        <v>1391</v>
      </c>
      <c r="J381" s="80" t="s">
        <v>1478</v>
      </c>
      <c r="K381" s="81" t="s">
        <v>1393</v>
      </c>
      <c r="L381" s="80" t="s">
        <v>1394</v>
      </c>
      <c r="M381" s="80" t="s">
        <v>813</v>
      </c>
      <c r="N381" s="184" t="s">
        <v>259</v>
      </c>
      <c r="O381" s="187" t="s">
        <v>1374</v>
      </c>
      <c r="P381" s="187" t="s">
        <v>1375</v>
      </c>
      <c r="Q381" s="187" t="s">
        <v>1375</v>
      </c>
      <c r="R381" s="185">
        <v>6000006.96</v>
      </c>
      <c r="S381" s="185">
        <v>5999162.5999999996</v>
      </c>
      <c r="T381" s="185">
        <v>6000006.96</v>
      </c>
      <c r="U381" s="80" t="s">
        <v>75</v>
      </c>
      <c r="V381" s="82" t="s">
        <v>587</v>
      </c>
      <c r="W381" s="185">
        <v>5999162.5999999996</v>
      </c>
      <c r="X381" s="82" t="s">
        <v>587</v>
      </c>
      <c r="Y381" s="185">
        <v>5999162.5999999996</v>
      </c>
      <c r="Z381" s="165">
        <v>1</v>
      </c>
      <c r="AA381" s="185">
        <v>5999162.5999999996</v>
      </c>
      <c r="AB381" s="82" t="s">
        <v>587</v>
      </c>
      <c r="AC381" s="82" t="s">
        <v>587</v>
      </c>
      <c r="AD381" s="80" t="s">
        <v>50</v>
      </c>
      <c r="AE381" s="165">
        <v>1</v>
      </c>
      <c r="AF381" s="80" t="s">
        <v>587</v>
      </c>
      <c r="AG381" s="80" t="s">
        <v>587</v>
      </c>
      <c r="AH381" s="80" t="s">
        <v>587</v>
      </c>
      <c r="AI381" s="80" t="s">
        <v>587</v>
      </c>
      <c r="AJ381" s="80" t="s">
        <v>587</v>
      </c>
      <c r="AK381" s="80" t="s">
        <v>1048</v>
      </c>
      <c r="AL381" s="80" t="s">
        <v>587</v>
      </c>
      <c r="AM381" s="80" t="s">
        <v>587</v>
      </c>
      <c r="AN381" s="80" t="s">
        <v>1048</v>
      </c>
      <c r="AO381" s="181" t="s">
        <v>808</v>
      </c>
      <c r="AP381" s="176" t="s">
        <v>829</v>
      </c>
      <c r="AQ381" s="181" t="s">
        <v>806</v>
      </c>
      <c r="AR381" s="90" t="s">
        <v>1048</v>
      </c>
      <c r="AS381" s="181" t="s">
        <v>807</v>
      </c>
      <c r="AT381" s="81" t="s">
        <v>1061</v>
      </c>
    </row>
    <row r="382" spans="1:46" ht="180.75" thickBot="1" x14ac:dyDescent="0.25">
      <c r="A382" s="182">
        <v>404</v>
      </c>
      <c r="B382" s="187" t="s">
        <v>1366</v>
      </c>
      <c r="C382" s="82" t="s">
        <v>1384</v>
      </c>
      <c r="D382" s="82" t="s">
        <v>1385</v>
      </c>
      <c r="E382" s="82" t="s">
        <v>1389</v>
      </c>
      <c r="F382" s="80"/>
      <c r="G382" s="81" t="s">
        <v>1396</v>
      </c>
      <c r="H382" s="81" t="s">
        <v>1058</v>
      </c>
      <c r="I382" s="187" t="s">
        <v>1391</v>
      </c>
      <c r="J382" s="80" t="s">
        <v>1479</v>
      </c>
      <c r="K382" s="81" t="s">
        <v>1393</v>
      </c>
      <c r="L382" s="80" t="s">
        <v>1394</v>
      </c>
      <c r="M382" s="80" t="s">
        <v>813</v>
      </c>
      <c r="N382" s="184" t="s">
        <v>259</v>
      </c>
      <c r="O382" s="187" t="s">
        <v>1378</v>
      </c>
      <c r="P382" s="187" t="s">
        <v>1379</v>
      </c>
      <c r="Q382" s="187" t="s">
        <v>1379</v>
      </c>
      <c r="R382" s="185">
        <v>8000002.4400000004</v>
      </c>
      <c r="S382" s="185">
        <v>7997910</v>
      </c>
      <c r="T382" s="185">
        <v>8000002.4400000004</v>
      </c>
      <c r="U382" s="80" t="s">
        <v>75</v>
      </c>
      <c r="V382" s="82" t="s">
        <v>587</v>
      </c>
      <c r="W382" s="185">
        <v>7997910</v>
      </c>
      <c r="X382" s="82" t="s">
        <v>587</v>
      </c>
      <c r="Y382" s="185">
        <v>7997910</v>
      </c>
      <c r="Z382" s="165">
        <v>1</v>
      </c>
      <c r="AA382" s="185">
        <v>7997910</v>
      </c>
      <c r="AB382" s="82" t="s">
        <v>587</v>
      </c>
      <c r="AC382" s="82" t="s">
        <v>587</v>
      </c>
      <c r="AD382" s="80" t="s">
        <v>50</v>
      </c>
      <c r="AE382" s="165">
        <v>1</v>
      </c>
      <c r="AF382" s="80" t="s">
        <v>587</v>
      </c>
      <c r="AG382" s="80" t="s">
        <v>587</v>
      </c>
      <c r="AH382" s="80" t="s">
        <v>587</v>
      </c>
      <c r="AI382" s="80" t="s">
        <v>587</v>
      </c>
      <c r="AJ382" s="80" t="s">
        <v>587</v>
      </c>
      <c r="AK382" s="80" t="s">
        <v>1048</v>
      </c>
      <c r="AL382" s="80" t="s">
        <v>587</v>
      </c>
      <c r="AM382" s="80" t="s">
        <v>587</v>
      </c>
      <c r="AN382" s="80" t="s">
        <v>1048</v>
      </c>
      <c r="AO382" s="181" t="s">
        <v>808</v>
      </c>
      <c r="AP382" s="176" t="s">
        <v>829</v>
      </c>
      <c r="AQ382" s="181" t="s">
        <v>806</v>
      </c>
      <c r="AR382" s="90" t="s">
        <v>1048</v>
      </c>
      <c r="AS382" s="181" t="s">
        <v>807</v>
      </c>
      <c r="AT382" s="81" t="s">
        <v>1061</v>
      </c>
    </row>
    <row r="383" spans="1:46" ht="180.75" thickBot="1" x14ac:dyDescent="0.25">
      <c r="A383" s="182">
        <v>405</v>
      </c>
      <c r="B383" s="187" t="s">
        <v>1367</v>
      </c>
      <c r="C383" s="82" t="s">
        <v>1384</v>
      </c>
      <c r="D383" s="82" t="s">
        <v>1385</v>
      </c>
      <c r="E383" s="82" t="s">
        <v>1389</v>
      </c>
      <c r="F383" s="80"/>
      <c r="G383" s="81" t="s">
        <v>1396</v>
      </c>
      <c r="H383" s="81" t="s">
        <v>1058</v>
      </c>
      <c r="I383" s="187" t="s">
        <v>1391</v>
      </c>
      <c r="J383" s="80" t="s">
        <v>1480</v>
      </c>
      <c r="K383" s="81" t="s">
        <v>1393</v>
      </c>
      <c r="L383" s="80" t="s">
        <v>1394</v>
      </c>
      <c r="M383" s="80" t="s">
        <v>813</v>
      </c>
      <c r="N383" s="184" t="s">
        <v>259</v>
      </c>
      <c r="O383" s="187" t="s">
        <v>1378</v>
      </c>
      <c r="P383" s="187" t="s">
        <v>1379</v>
      </c>
      <c r="Q383" s="187" t="s">
        <v>1379</v>
      </c>
      <c r="R383" s="185">
        <v>4000010.34</v>
      </c>
      <c r="S383" s="185">
        <v>3998346.7</v>
      </c>
      <c r="T383" s="185">
        <v>4000010.34</v>
      </c>
      <c r="U383" s="80" t="s">
        <v>75</v>
      </c>
      <c r="V383" s="82" t="s">
        <v>587</v>
      </c>
      <c r="W383" s="185">
        <v>3998346.7</v>
      </c>
      <c r="X383" s="82" t="s">
        <v>587</v>
      </c>
      <c r="Y383" s="185">
        <v>3998346.7</v>
      </c>
      <c r="Z383" s="165">
        <v>1</v>
      </c>
      <c r="AA383" s="185">
        <v>3998346.7</v>
      </c>
      <c r="AB383" s="82" t="s">
        <v>587</v>
      </c>
      <c r="AC383" s="82" t="s">
        <v>587</v>
      </c>
      <c r="AD383" s="80" t="s">
        <v>50</v>
      </c>
      <c r="AE383" s="165">
        <v>1</v>
      </c>
      <c r="AF383" s="80" t="s">
        <v>587</v>
      </c>
      <c r="AG383" s="80" t="s">
        <v>587</v>
      </c>
      <c r="AH383" s="80" t="s">
        <v>587</v>
      </c>
      <c r="AI383" s="80" t="s">
        <v>587</v>
      </c>
      <c r="AJ383" s="80" t="s">
        <v>587</v>
      </c>
      <c r="AK383" s="80" t="s">
        <v>1048</v>
      </c>
      <c r="AL383" s="80" t="s">
        <v>587</v>
      </c>
      <c r="AM383" s="80" t="s">
        <v>587</v>
      </c>
      <c r="AN383" s="80" t="s">
        <v>1048</v>
      </c>
      <c r="AO383" s="181" t="s">
        <v>808</v>
      </c>
      <c r="AP383" s="176" t="s">
        <v>829</v>
      </c>
      <c r="AQ383" s="181" t="s">
        <v>806</v>
      </c>
      <c r="AR383" s="90" t="s">
        <v>1048</v>
      </c>
      <c r="AS383" s="181" t="s">
        <v>807</v>
      </c>
      <c r="AT383" s="81" t="s">
        <v>1061</v>
      </c>
    </row>
    <row r="384" spans="1:46" ht="180.75" thickBot="1" x14ac:dyDescent="0.25">
      <c r="A384" s="182">
        <v>406</v>
      </c>
      <c r="B384" s="187" t="s">
        <v>1368</v>
      </c>
      <c r="C384" s="82" t="s">
        <v>1384</v>
      </c>
      <c r="D384" s="82" t="s">
        <v>1385</v>
      </c>
      <c r="E384" s="82" t="s">
        <v>1389</v>
      </c>
      <c r="F384" s="80"/>
      <c r="G384" s="81" t="s">
        <v>1396</v>
      </c>
      <c r="H384" s="81" t="s">
        <v>1058</v>
      </c>
      <c r="I384" s="187" t="s">
        <v>1335</v>
      </c>
      <c r="J384" s="80" t="s">
        <v>1481</v>
      </c>
      <c r="K384" s="81" t="s">
        <v>1393</v>
      </c>
      <c r="L384" s="80" t="s">
        <v>1394</v>
      </c>
      <c r="M384" s="80" t="s">
        <v>813</v>
      </c>
      <c r="N384" s="184" t="s">
        <v>259</v>
      </c>
      <c r="O384" s="187" t="s">
        <v>1374</v>
      </c>
      <c r="P384" s="187" t="s">
        <v>1375</v>
      </c>
      <c r="Q384" s="187" t="s">
        <v>1375</v>
      </c>
      <c r="R384" s="185">
        <v>6000020.6399999997</v>
      </c>
      <c r="S384" s="185">
        <v>5940543.2800000003</v>
      </c>
      <c r="T384" s="185">
        <v>6000020.6399999997</v>
      </c>
      <c r="U384" s="80" t="s">
        <v>75</v>
      </c>
      <c r="V384" s="82" t="s">
        <v>587</v>
      </c>
      <c r="W384" s="185">
        <v>5940543.2800000003</v>
      </c>
      <c r="X384" s="82" t="s">
        <v>587</v>
      </c>
      <c r="Y384" s="185">
        <v>5940543.2800000003</v>
      </c>
      <c r="Z384" s="165">
        <v>1</v>
      </c>
      <c r="AA384" s="185">
        <v>5940543.2800000003</v>
      </c>
      <c r="AB384" s="82" t="s">
        <v>587</v>
      </c>
      <c r="AC384" s="82" t="s">
        <v>587</v>
      </c>
      <c r="AD384" s="80" t="s">
        <v>50</v>
      </c>
      <c r="AE384" s="165">
        <v>1</v>
      </c>
      <c r="AF384" s="80" t="s">
        <v>587</v>
      </c>
      <c r="AG384" s="80" t="s">
        <v>587</v>
      </c>
      <c r="AH384" s="80" t="s">
        <v>587</v>
      </c>
      <c r="AI384" s="80" t="s">
        <v>587</v>
      </c>
      <c r="AJ384" s="80" t="s">
        <v>587</v>
      </c>
      <c r="AK384" s="80" t="s">
        <v>1048</v>
      </c>
      <c r="AL384" s="80" t="s">
        <v>587</v>
      </c>
      <c r="AM384" s="80" t="s">
        <v>587</v>
      </c>
      <c r="AN384" s="80" t="s">
        <v>1048</v>
      </c>
      <c r="AO384" s="181" t="s">
        <v>808</v>
      </c>
      <c r="AP384" s="176" t="s">
        <v>829</v>
      </c>
      <c r="AQ384" s="181" t="s">
        <v>806</v>
      </c>
      <c r="AR384" s="90" t="s">
        <v>1048</v>
      </c>
      <c r="AS384" s="181" t="s">
        <v>807</v>
      </c>
      <c r="AT384" s="81" t="s">
        <v>1061</v>
      </c>
    </row>
    <row r="385" spans="1:46" ht="180.75" thickBot="1" x14ac:dyDescent="0.25">
      <c r="A385" s="182">
        <v>407</v>
      </c>
      <c r="B385" s="187" t="s">
        <v>1369</v>
      </c>
      <c r="C385" s="82" t="s">
        <v>1384</v>
      </c>
      <c r="D385" s="82" t="s">
        <v>1385</v>
      </c>
      <c r="E385" s="82" t="s">
        <v>1389</v>
      </c>
      <c r="F385" s="80"/>
      <c r="G385" s="81" t="s">
        <v>1396</v>
      </c>
      <c r="H385" s="81" t="s">
        <v>1058</v>
      </c>
      <c r="I385" s="187" t="s">
        <v>1335</v>
      </c>
      <c r="J385" s="80" t="s">
        <v>1482</v>
      </c>
      <c r="K385" s="81" t="s">
        <v>1393</v>
      </c>
      <c r="L385" s="80" t="s">
        <v>1394</v>
      </c>
      <c r="M385" s="80" t="s">
        <v>813</v>
      </c>
      <c r="N385" s="184" t="s">
        <v>259</v>
      </c>
      <c r="O385" s="187" t="s">
        <v>1378</v>
      </c>
      <c r="P385" s="187" t="s">
        <v>1379</v>
      </c>
      <c r="Q385" s="187" t="s">
        <v>1379</v>
      </c>
      <c r="R385" s="185">
        <v>2069670</v>
      </c>
      <c r="S385" s="185">
        <v>2067786.3</v>
      </c>
      <c r="T385" s="185">
        <v>2069670</v>
      </c>
      <c r="U385" s="80" t="s">
        <v>75</v>
      </c>
      <c r="V385" s="82" t="s">
        <v>587</v>
      </c>
      <c r="W385" s="185">
        <v>2067786.3</v>
      </c>
      <c r="X385" s="82" t="s">
        <v>587</v>
      </c>
      <c r="Y385" s="185">
        <v>2067786.3</v>
      </c>
      <c r="Z385" s="165">
        <v>1</v>
      </c>
      <c r="AA385" s="185">
        <v>2067786.3</v>
      </c>
      <c r="AB385" s="82" t="s">
        <v>587</v>
      </c>
      <c r="AC385" s="82" t="s">
        <v>587</v>
      </c>
      <c r="AD385" s="80" t="s">
        <v>50</v>
      </c>
      <c r="AE385" s="165">
        <v>1</v>
      </c>
      <c r="AF385" s="80" t="s">
        <v>587</v>
      </c>
      <c r="AG385" s="80" t="s">
        <v>587</v>
      </c>
      <c r="AH385" s="80" t="s">
        <v>587</v>
      </c>
      <c r="AI385" s="80" t="s">
        <v>587</v>
      </c>
      <c r="AJ385" s="80" t="s">
        <v>587</v>
      </c>
      <c r="AK385" s="80" t="s">
        <v>1048</v>
      </c>
      <c r="AL385" s="80" t="s">
        <v>587</v>
      </c>
      <c r="AM385" s="80" t="s">
        <v>587</v>
      </c>
      <c r="AN385" s="80" t="s">
        <v>1048</v>
      </c>
      <c r="AO385" s="181" t="s">
        <v>808</v>
      </c>
      <c r="AP385" s="176" t="s">
        <v>829</v>
      </c>
      <c r="AQ385" s="181" t="s">
        <v>806</v>
      </c>
      <c r="AR385" s="90" t="s">
        <v>1048</v>
      </c>
      <c r="AS385" s="181" t="s">
        <v>807</v>
      </c>
      <c r="AT385" s="81" t="s">
        <v>1061</v>
      </c>
    </row>
    <row r="386" spans="1:46" ht="180.75" thickBot="1" x14ac:dyDescent="0.25">
      <c r="A386" s="182">
        <v>408</v>
      </c>
      <c r="B386" s="187" t="s">
        <v>1370</v>
      </c>
      <c r="C386" s="82" t="s">
        <v>1384</v>
      </c>
      <c r="D386" s="82" t="s">
        <v>1385</v>
      </c>
      <c r="E386" s="82" t="s">
        <v>1389</v>
      </c>
      <c r="F386" s="80"/>
      <c r="G386" s="81" t="s">
        <v>1396</v>
      </c>
      <c r="H386" s="81" t="s">
        <v>1058</v>
      </c>
      <c r="I386" s="187" t="s">
        <v>1335</v>
      </c>
      <c r="J386" s="80" t="s">
        <v>1483</v>
      </c>
      <c r="K386" s="81" t="s">
        <v>1393</v>
      </c>
      <c r="L386" s="80" t="s">
        <v>1394</v>
      </c>
      <c r="M386" s="80" t="s">
        <v>813</v>
      </c>
      <c r="N386" s="184" t="s">
        <v>259</v>
      </c>
      <c r="O386" s="187" t="s">
        <v>1374</v>
      </c>
      <c r="P386" s="187" t="s">
        <v>1375</v>
      </c>
      <c r="Q386" s="187" t="s">
        <v>1375</v>
      </c>
      <c r="R386" s="185">
        <v>3000115.2000000002</v>
      </c>
      <c r="S386" s="185">
        <v>2976919.6</v>
      </c>
      <c r="T386" s="185">
        <v>3000115.2000000002</v>
      </c>
      <c r="U386" s="80" t="s">
        <v>75</v>
      </c>
      <c r="V386" s="82" t="s">
        <v>587</v>
      </c>
      <c r="W386" s="185">
        <v>2976919.6</v>
      </c>
      <c r="X386" s="82" t="s">
        <v>587</v>
      </c>
      <c r="Y386" s="185">
        <v>2976919.6</v>
      </c>
      <c r="Z386" s="165">
        <v>1</v>
      </c>
      <c r="AA386" s="185">
        <v>2976919.6</v>
      </c>
      <c r="AB386" s="82" t="s">
        <v>587</v>
      </c>
      <c r="AC386" s="82" t="s">
        <v>587</v>
      </c>
      <c r="AD386" s="80" t="s">
        <v>50</v>
      </c>
      <c r="AE386" s="165">
        <v>1</v>
      </c>
      <c r="AF386" s="80" t="s">
        <v>587</v>
      </c>
      <c r="AG386" s="80" t="s">
        <v>587</v>
      </c>
      <c r="AH386" s="80" t="s">
        <v>587</v>
      </c>
      <c r="AI386" s="80" t="s">
        <v>587</v>
      </c>
      <c r="AJ386" s="80" t="s">
        <v>587</v>
      </c>
      <c r="AK386" s="80" t="s">
        <v>1048</v>
      </c>
      <c r="AL386" s="80" t="s">
        <v>587</v>
      </c>
      <c r="AM386" s="80" t="s">
        <v>587</v>
      </c>
      <c r="AN386" s="80" t="s">
        <v>1048</v>
      </c>
      <c r="AO386" s="181" t="s">
        <v>808</v>
      </c>
      <c r="AP386" s="176" t="s">
        <v>829</v>
      </c>
      <c r="AQ386" s="181" t="s">
        <v>806</v>
      </c>
      <c r="AR386" s="90" t="s">
        <v>1048</v>
      </c>
      <c r="AS386" s="181" t="s">
        <v>807</v>
      </c>
      <c r="AT386" s="81" t="s">
        <v>1061</v>
      </c>
    </row>
    <row r="387" spans="1:46" ht="180.75" thickBot="1" x14ac:dyDescent="0.25">
      <c r="A387" s="182">
        <v>409</v>
      </c>
      <c r="B387" s="188" t="s">
        <v>1371</v>
      </c>
      <c r="C387" s="82" t="s">
        <v>1383</v>
      </c>
      <c r="D387" s="82" t="s">
        <v>1385</v>
      </c>
      <c r="E387" s="82" t="s">
        <v>1445</v>
      </c>
      <c r="F387" s="80"/>
      <c r="G387" s="81" t="s">
        <v>1397</v>
      </c>
      <c r="H387" s="81" t="s">
        <v>1429</v>
      </c>
      <c r="I387" s="187" t="s">
        <v>205</v>
      </c>
      <c r="J387" s="80" t="s">
        <v>1484</v>
      </c>
      <c r="K387" s="81" t="s">
        <v>1393</v>
      </c>
      <c r="L387" s="80" t="s">
        <v>1394</v>
      </c>
      <c r="M387" s="80" t="s">
        <v>813</v>
      </c>
      <c r="N387" s="184" t="s">
        <v>259</v>
      </c>
      <c r="O387" s="187" t="s">
        <v>1380</v>
      </c>
      <c r="P387" s="187" t="s">
        <v>1381</v>
      </c>
      <c r="Q387" s="187" t="s">
        <v>1381</v>
      </c>
      <c r="R387" s="185">
        <v>8000012.7000000002</v>
      </c>
      <c r="S387" s="185">
        <v>7941661.5999999996</v>
      </c>
      <c r="T387" s="185">
        <v>8000012.7000000002</v>
      </c>
      <c r="U387" s="80" t="s">
        <v>75</v>
      </c>
      <c r="V387" s="82" t="s">
        <v>587</v>
      </c>
      <c r="W387" s="185">
        <v>7941661.5999999996</v>
      </c>
      <c r="X387" s="82" t="s">
        <v>587</v>
      </c>
      <c r="Y387" s="185">
        <v>7941661.5999999996</v>
      </c>
      <c r="Z387" s="165">
        <v>1</v>
      </c>
      <c r="AA387" s="185">
        <v>7941661.5999999996</v>
      </c>
      <c r="AB387" s="82" t="s">
        <v>587</v>
      </c>
      <c r="AC387" s="82" t="s">
        <v>587</v>
      </c>
      <c r="AD387" s="80" t="s">
        <v>50</v>
      </c>
      <c r="AE387" s="165">
        <v>1</v>
      </c>
      <c r="AF387" s="80" t="s">
        <v>587</v>
      </c>
      <c r="AG387" s="80" t="s">
        <v>587</v>
      </c>
      <c r="AH387" s="80" t="s">
        <v>587</v>
      </c>
      <c r="AI387" s="80" t="s">
        <v>587</v>
      </c>
      <c r="AJ387" s="80" t="s">
        <v>587</v>
      </c>
      <c r="AK387" s="80" t="s">
        <v>1048</v>
      </c>
      <c r="AL387" s="80" t="s">
        <v>587</v>
      </c>
      <c r="AM387" s="80" t="s">
        <v>587</v>
      </c>
      <c r="AN387" s="80" t="s">
        <v>1048</v>
      </c>
      <c r="AO387" s="181" t="s">
        <v>808</v>
      </c>
      <c r="AP387" s="176" t="s">
        <v>829</v>
      </c>
      <c r="AQ387" s="181" t="s">
        <v>806</v>
      </c>
      <c r="AR387" s="90" t="s">
        <v>1048</v>
      </c>
      <c r="AS387" s="181" t="s">
        <v>807</v>
      </c>
      <c r="AT387" s="81" t="s">
        <v>1061</v>
      </c>
    </row>
    <row r="388" spans="1:46" ht="180.75" thickBot="1" x14ac:dyDescent="0.25">
      <c r="A388" s="182">
        <v>410</v>
      </c>
      <c r="B388" s="186" t="s">
        <v>1398</v>
      </c>
      <c r="C388" s="82" t="s">
        <v>1384</v>
      </c>
      <c r="D388" s="82" t="s">
        <v>1385</v>
      </c>
      <c r="E388" s="82" t="s">
        <v>1389</v>
      </c>
      <c r="F388" s="80"/>
      <c r="G388" s="81" t="s">
        <v>1396</v>
      </c>
      <c r="H388" s="81" t="s">
        <v>1058</v>
      </c>
      <c r="I388" s="186" t="s">
        <v>964</v>
      </c>
      <c r="J388" s="80" t="s">
        <v>1485</v>
      </c>
      <c r="K388" s="81" t="s">
        <v>1393</v>
      </c>
      <c r="L388" s="80" t="s">
        <v>1394</v>
      </c>
      <c r="M388" s="80" t="s">
        <v>813</v>
      </c>
      <c r="N388" s="184" t="s">
        <v>143</v>
      </c>
      <c r="O388" s="189">
        <v>44743</v>
      </c>
      <c r="P388" s="189">
        <v>45078</v>
      </c>
      <c r="Q388" s="189">
        <v>45078</v>
      </c>
      <c r="R388" s="190">
        <v>5000000</v>
      </c>
      <c r="S388" s="191">
        <v>4997001.5999999996</v>
      </c>
      <c r="T388" s="192">
        <v>4997001.5999999996</v>
      </c>
      <c r="U388" s="80" t="s">
        <v>75</v>
      </c>
      <c r="V388" s="82" t="s">
        <v>587</v>
      </c>
      <c r="W388" s="192">
        <v>4997001.5999999996</v>
      </c>
      <c r="X388" s="82" t="s">
        <v>587</v>
      </c>
      <c r="Y388" s="192">
        <v>4997001.5999999996</v>
      </c>
      <c r="Z388" s="165">
        <v>1</v>
      </c>
      <c r="AA388" s="192">
        <v>4997001.5999999996</v>
      </c>
      <c r="AB388" s="82" t="s">
        <v>587</v>
      </c>
      <c r="AC388" s="82" t="s">
        <v>587</v>
      </c>
      <c r="AD388" s="80" t="s">
        <v>50</v>
      </c>
      <c r="AE388" s="165">
        <v>1</v>
      </c>
      <c r="AF388" s="80" t="s">
        <v>587</v>
      </c>
      <c r="AG388" s="80" t="s">
        <v>587</v>
      </c>
      <c r="AH388" s="80" t="s">
        <v>587</v>
      </c>
      <c r="AI388" s="80" t="s">
        <v>587</v>
      </c>
      <c r="AJ388" s="80" t="s">
        <v>587</v>
      </c>
      <c r="AK388" s="80" t="s">
        <v>1048</v>
      </c>
      <c r="AL388" s="80" t="s">
        <v>587</v>
      </c>
      <c r="AM388" s="80" t="s">
        <v>587</v>
      </c>
      <c r="AN388" s="80" t="s">
        <v>1048</v>
      </c>
      <c r="AO388" s="181" t="s">
        <v>808</v>
      </c>
      <c r="AP388" s="176" t="s">
        <v>829</v>
      </c>
      <c r="AQ388" s="181" t="s">
        <v>806</v>
      </c>
      <c r="AR388" s="90" t="s">
        <v>1048</v>
      </c>
      <c r="AS388" s="181" t="s">
        <v>807</v>
      </c>
      <c r="AT388" s="81" t="s">
        <v>1061</v>
      </c>
    </row>
    <row r="389" spans="1:46" ht="180.75" thickBot="1" x14ac:dyDescent="0.25">
      <c r="A389" s="182">
        <v>411</v>
      </c>
      <c r="B389" s="186" t="s">
        <v>1399</v>
      </c>
      <c r="C389" s="82" t="s">
        <v>1384</v>
      </c>
      <c r="D389" s="82" t="s">
        <v>1385</v>
      </c>
      <c r="E389" s="82" t="s">
        <v>1389</v>
      </c>
      <c r="F389" s="80"/>
      <c r="G389" s="81" t="s">
        <v>1396</v>
      </c>
      <c r="H389" s="81" t="s">
        <v>1058</v>
      </c>
      <c r="I389" s="186" t="s">
        <v>1391</v>
      </c>
      <c r="J389" s="80" t="s">
        <v>1477</v>
      </c>
      <c r="K389" s="81" t="s">
        <v>1393</v>
      </c>
      <c r="L389" s="80" t="s">
        <v>1394</v>
      </c>
      <c r="M389" s="80" t="s">
        <v>813</v>
      </c>
      <c r="N389" s="184" t="s">
        <v>143</v>
      </c>
      <c r="O389" s="189">
        <v>44743</v>
      </c>
      <c r="P389" s="189">
        <v>45078</v>
      </c>
      <c r="Q389" s="189">
        <v>45078</v>
      </c>
      <c r="R389" s="190">
        <v>5000000</v>
      </c>
      <c r="S389" s="191">
        <v>4999405.12</v>
      </c>
      <c r="T389" s="192">
        <v>4999405.12</v>
      </c>
      <c r="U389" s="80" t="s">
        <v>75</v>
      </c>
      <c r="V389" s="82" t="s">
        <v>587</v>
      </c>
      <c r="W389" s="192">
        <v>4999405.12</v>
      </c>
      <c r="X389" s="82" t="s">
        <v>587</v>
      </c>
      <c r="Y389" s="192">
        <v>4999405.12</v>
      </c>
      <c r="Z389" s="165">
        <v>1</v>
      </c>
      <c r="AA389" s="192">
        <v>4999405.12</v>
      </c>
      <c r="AB389" s="82" t="s">
        <v>587</v>
      </c>
      <c r="AC389" s="82" t="s">
        <v>587</v>
      </c>
      <c r="AD389" s="80" t="s">
        <v>50</v>
      </c>
      <c r="AE389" s="165">
        <v>1</v>
      </c>
      <c r="AF389" s="80" t="s">
        <v>587</v>
      </c>
      <c r="AG389" s="80" t="s">
        <v>587</v>
      </c>
      <c r="AH389" s="80" t="s">
        <v>587</v>
      </c>
      <c r="AI389" s="80" t="s">
        <v>587</v>
      </c>
      <c r="AJ389" s="80" t="s">
        <v>587</v>
      </c>
      <c r="AK389" s="80" t="s">
        <v>1048</v>
      </c>
      <c r="AL389" s="80" t="s">
        <v>587</v>
      </c>
      <c r="AM389" s="80" t="s">
        <v>587</v>
      </c>
      <c r="AN389" s="80" t="s">
        <v>1048</v>
      </c>
      <c r="AO389" s="181" t="s">
        <v>808</v>
      </c>
      <c r="AP389" s="176" t="s">
        <v>829</v>
      </c>
      <c r="AQ389" s="181" t="s">
        <v>806</v>
      </c>
      <c r="AR389" s="90" t="s">
        <v>1048</v>
      </c>
      <c r="AS389" s="181" t="s">
        <v>807</v>
      </c>
      <c r="AT389" s="81" t="s">
        <v>1061</v>
      </c>
    </row>
    <row r="390" spans="1:46" ht="180.75" thickBot="1" x14ac:dyDescent="0.25">
      <c r="A390" s="182">
        <v>412</v>
      </c>
      <c r="B390" s="186" t="s">
        <v>1400</v>
      </c>
      <c r="C390" s="82" t="s">
        <v>1384</v>
      </c>
      <c r="D390" s="82" t="s">
        <v>1385</v>
      </c>
      <c r="E390" s="82" t="s">
        <v>1389</v>
      </c>
      <c r="F390" s="80"/>
      <c r="G390" s="81" t="s">
        <v>1396</v>
      </c>
      <c r="H390" s="81" t="s">
        <v>1058</v>
      </c>
      <c r="I390" s="186" t="s">
        <v>1391</v>
      </c>
      <c r="J390" s="80" t="s">
        <v>1479</v>
      </c>
      <c r="K390" s="81" t="s">
        <v>1393</v>
      </c>
      <c r="L390" s="80" t="s">
        <v>1394</v>
      </c>
      <c r="M390" s="80" t="s">
        <v>813</v>
      </c>
      <c r="N390" s="184" t="s">
        <v>143</v>
      </c>
      <c r="O390" s="189">
        <v>44743</v>
      </c>
      <c r="P390" s="189">
        <v>45078</v>
      </c>
      <c r="Q390" s="189">
        <v>45078</v>
      </c>
      <c r="R390" s="190">
        <v>5000000</v>
      </c>
      <c r="S390" s="191">
        <v>4969706.8</v>
      </c>
      <c r="T390" s="192">
        <v>4969706.8</v>
      </c>
      <c r="U390" s="80" t="s">
        <v>75</v>
      </c>
      <c r="V390" s="82" t="s">
        <v>587</v>
      </c>
      <c r="W390" s="192">
        <v>4969706.8</v>
      </c>
      <c r="X390" s="82" t="s">
        <v>587</v>
      </c>
      <c r="Y390" s="192">
        <v>4969706.8</v>
      </c>
      <c r="Z390" s="165">
        <v>1</v>
      </c>
      <c r="AA390" s="192">
        <v>4969706.8</v>
      </c>
      <c r="AB390" s="82" t="s">
        <v>587</v>
      </c>
      <c r="AC390" s="82" t="s">
        <v>587</v>
      </c>
      <c r="AD390" s="80" t="s">
        <v>50</v>
      </c>
      <c r="AE390" s="165">
        <v>1</v>
      </c>
      <c r="AF390" s="80" t="s">
        <v>587</v>
      </c>
      <c r="AG390" s="80" t="s">
        <v>587</v>
      </c>
      <c r="AH390" s="80" t="s">
        <v>587</v>
      </c>
      <c r="AI390" s="80" t="s">
        <v>587</v>
      </c>
      <c r="AJ390" s="80" t="s">
        <v>587</v>
      </c>
      <c r="AK390" s="80" t="s">
        <v>1048</v>
      </c>
      <c r="AL390" s="80" t="s">
        <v>587</v>
      </c>
      <c r="AM390" s="80" t="s">
        <v>587</v>
      </c>
      <c r="AN390" s="80" t="s">
        <v>1048</v>
      </c>
      <c r="AO390" s="181" t="s">
        <v>808</v>
      </c>
      <c r="AP390" s="176" t="s">
        <v>829</v>
      </c>
      <c r="AQ390" s="181" t="s">
        <v>806</v>
      </c>
      <c r="AR390" s="90" t="s">
        <v>1048</v>
      </c>
      <c r="AS390" s="181" t="s">
        <v>807</v>
      </c>
      <c r="AT390" s="81" t="s">
        <v>1061</v>
      </c>
    </row>
    <row r="391" spans="1:46" ht="180.75" thickBot="1" x14ac:dyDescent="0.25">
      <c r="A391" s="182">
        <v>413</v>
      </c>
      <c r="B391" s="186" t="s">
        <v>1401</v>
      </c>
      <c r="C391" s="82" t="s">
        <v>1384</v>
      </c>
      <c r="D391" s="82" t="s">
        <v>1385</v>
      </c>
      <c r="E391" s="82" t="s">
        <v>1389</v>
      </c>
      <c r="F391" s="80"/>
      <c r="G391" s="81" t="s">
        <v>1396</v>
      </c>
      <c r="H391" s="81" t="s">
        <v>1058</v>
      </c>
      <c r="I391" s="186" t="s">
        <v>1391</v>
      </c>
      <c r="J391" s="80" t="s">
        <v>1486</v>
      </c>
      <c r="K391" s="81" t="s">
        <v>1393</v>
      </c>
      <c r="L391" s="80" t="s">
        <v>1394</v>
      </c>
      <c r="M391" s="80" t="s">
        <v>813</v>
      </c>
      <c r="N391" s="184" t="s">
        <v>143</v>
      </c>
      <c r="O391" s="189">
        <v>44743</v>
      </c>
      <c r="P391" s="189">
        <v>45078</v>
      </c>
      <c r="Q391" s="189">
        <v>45078</v>
      </c>
      <c r="R391" s="190">
        <v>5000000</v>
      </c>
      <c r="S391" s="191">
        <v>4999252</v>
      </c>
      <c r="T391" s="192">
        <v>4999252</v>
      </c>
      <c r="U391" s="80" t="s">
        <v>75</v>
      </c>
      <c r="V391" s="82" t="s">
        <v>587</v>
      </c>
      <c r="W391" s="192">
        <v>4999252</v>
      </c>
      <c r="X391" s="82" t="s">
        <v>587</v>
      </c>
      <c r="Y391" s="192">
        <v>4999252</v>
      </c>
      <c r="Z391" s="165">
        <v>1</v>
      </c>
      <c r="AA391" s="192">
        <v>4999252</v>
      </c>
      <c r="AB391" s="82" t="s">
        <v>587</v>
      </c>
      <c r="AC391" s="82" t="s">
        <v>587</v>
      </c>
      <c r="AD391" s="80" t="s">
        <v>50</v>
      </c>
      <c r="AE391" s="165">
        <v>1</v>
      </c>
      <c r="AF391" s="80" t="s">
        <v>587</v>
      </c>
      <c r="AG391" s="80" t="s">
        <v>587</v>
      </c>
      <c r="AH391" s="80" t="s">
        <v>587</v>
      </c>
      <c r="AI391" s="80" t="s">
        <v>587</v>
      </c>
      <c r="AJ391" s="80" t="s">
        <v>587</v>
      </c>
      <c r="AK391" s="80" t="s">
        <v>1048</v>
      </c>
      <c r="AL391" s="80" t="s">
        <v>587</v>
      </c>
      <c r="AM391" s="80" t="s">
        <v>587</v>
      </c>
      <c r="AN391" s="80" t="s">
        <v>1048</v>
      </c>
      <c r="AO391" s="181" t="s">
        <v>808</v>
      </c>
      <c r="AP391" s="176" t="s">
        <v>829</v>
      </c>
      <c r="AQ391" s="181" t="s">
        <v>806</v>
      </c>
      <c r="AR391" s="90" t="s">
        <v>1048</v>
      </c>
      <c r="AS391" s="181" t="s">
        <v>807</v>
      </c>
      <c r="AT391" s="81" t="s">
        <v>1061</v>
      </c>
    </row>
    <row r="392" spans="1:46" ht="180.75" thickBot="1" x14ac:dyDescent="0.25">
      <c r="A392" s="182">
        <v>414</v>
      </c>
      <c r="B392" s="186" t="s">
        <v>1402</v>
      </c>
      <c r="C392" s="82" t="s">
        <v>1384</v>
      </c>
      <c r="D392" s="82" t="s">
        <v>1385</v>
      </c>
      <c r="E392" s="82" t="s">
        <v>1389</v>
      </c>
      <c r="F392" s="80"/>
      <c r="G392" s="81" t="s">
        <v>1396</v>
      </c>
      <c r="H392" s="81" t="s">
        <v>1058</v>
      </c>
      <c r="I392" s="186" t="s">
        <v>1391</v>
      </c>
      <c r="J392" s="80" t="s">
        <v>1487</v>
      </c>
      <c r="K392" s="81" t="s">
        <v>1393</v>
      </c>
      <c r="L392" s="80" t="s">
        <v>1394</v>
      </c>
      <c r="M392" s="80" t="s">
        <v>813</v>
      </c>
      <c r="N392" s="184" t="s">
        <v>143</v>
      </c>
      <c r="O392" s="189">
        <v>44743</v>
      </c>
      <c r="P392" s="189">
        <v>45078</v>
      </c>
      <c r="Q392" s="189">
        <v>45078</v>
      </c>
      <c r="R392" s="190">
        <v>3500000</v>
      </c>
      <c r="S392" s="191">
        <v>3497811.8</v>
      </c>
      <c r="T392" s="192">
        <v>3497811.8</v>
      </c>
      <c r="U392" s="80" t="s">
        <v>75</v>
      </c>
      <c r="V392" s="82" t="s">
        <v>587</v>
      </c>
      <c r="W392" s="192">
        <v>3497811.8</v>
      </c>
      <c r="X392" s="82" t="s">
        <v>587</v>
      </c>
      <c r="Y392" s="192">
        <v>3497811.8</v>
      </c>
      <c r="Z392" s="165">
        <v>1</v>
      </c>
      <c r="AA392" s="192">
        <v>3497811.8</v>
      </c>
      <c r="AB392" s="82" t="s">
        <v>587</v>
      </c>
      <c r="AC392" s="82" t="s">
        <v>587</v>
      </c>
      <c r="AD392" s="80" t="s">
        <v>50</v>
      </c>
      <c r="AE392" s="165">
        <v>1</v>
      </c>
      <c r="AF392" s="80" t="s">
        <v>587</v>
      </c>
      <c r="AG392" s="80" t="s">
        <v>587</v>
      </c>
      <c r="AH392" s="80" t="s">
        <v>587</v>
      </c>
      <c r="AI392" s="80" t="s">
        <v>587</v>
      </c>
      <c r="AJ392" s="80" t="s">
        <v>587</v>
      </c>
      <c r="AK392" s="80" t="s">
        <v>1048</v>
      </c>
      <c r="AL392" s="80" t="s">
        <v>587</v>
      </c>
      <c r="AM392" s="80" t="s">
        <v>587</v>
      </c>
      <c r="AN392" s="80" t="s">
        <v>1048</v>
      </c>
      <c r="AO392" s="181" t="s">
        <v>808</v>
      </c>
      <c r="AP392" s="176" t="s">
        <v>829</v>
      </c>
      <c r="AQ392" s="181" t="s">
        <v>806</v>
      </c>
      <c r="AR392" s="90" t="s">
        <v>1048</v>
      </c>
      <c r="AS392" s="181" t="s">
        <v>807</v>
      </c>
      <c r="AT392" s="81" t="s">
        <v>1061</v>
      </c>
    </row>
    <row r="393" spans="1:46" ht="180.75" thickBot="1" x14ac:dyDescent="0.25">
      <c r="A393" s="193">
        <v>415</v>
      </c>
      <c r="B393" s="186" t="s">
        <v>1403</v>
      </c>
      <c r="C393" s="82" t="s">
        <v>1384</v>
      </c>
      <c r="D393" s="82" t="s">
        <v>1385</v>
      </c>
      <c r="E393" s="82" t="s">
        <v>1389</v>
      </c>
      <c r="F393" s="194"/>
      <c r="G393" s="81" t="s">
        <v>1396</v>
      </c>
      <c r="H393" s="81" t="s">
        <v>1058</v>
      </c>
      <c r="I393" s="186" t="s">
        <v>1430</v>
      </c>
      <c r="J393" s="195" t="s">
        <v>1488</v>
      </c>
      <c r="K393" s="81" t="s">
        <v>1393</v>
      </c>
      <c r="L393" s="80" t="s">
        <v>1394</v>
      </c>
      <c r="M393" s="80" t="s">
        <v>813</v>
      </c>
      <c r="N393" s="184" t="s">
        <v>143</v>
      </c>
      <c r="O393" s="189">
        <v>44743</v>
      </c>
      <c r="P393" s="189">
        <v>45078</v>
      </c>
      <c r="Q393" s="189">
        <v>45078</v>
      </c>
      <c r="R393" s="196">
        <v>5000000</v>
      </c>
      <c r="S393" s="191">
        <v>4997454</v>
      </c>
      <c r="T393" s="192">
        <v>4997454</v>
      </c>
      <c r="U393" s="80" t="s">
        <v>75</v>
      </c>
      <c r="V393" s="82" t="s">
        <v>587</v>
      </c>
      <c r="W393" s="192">
        <v>4997454</v>
      </c>
      <c r="X393" s="82" t="s">
        <v>587</v>
      </c>
      <c r="Y393" s="192">
        <v>4997454</v>
      </c>
      <c r="Z393" s="165">
        <v>1</v>
      </c>
      <c r="AA393" s="192">
        <v>4997454</v>
      </c>
      <c r="AB393" s="82" t="s">
        <v>587</v>
      </c>
      <c r="AC393" s="82" t="s">
        <v>587</v>
      </c>
      <c r="AD393" s="80" t="s">
        <v>50</v>
      </c>
      <c r="AE393" s="165">
        <v>1</v>
      </c>
      <c r="AF393" s="80" t="s">
        <v>587</v>
      </c>
      <c r="AG393" s="80" t="s">
        <v>587</v>
      </c>
      <c r="AH393" s="80" t="s">
        <v>587</v>
      </c>
      <c r="AI393" s="80" t="s">
        <v>587</v>
      </c>
      <c r="AJ393" s="80" t="s">
        <v>587</v>
      </c>
      <c r="AK393" s="80" t="s">
        <v>1048</v>
      </c>
      <c r="AL393" s="80" t="s">
        <v>587</v>
      </c>
      <c r="AM393" s="80" t="s">
        <v>587</v>
      </c>
      <c r="AN393" s="80" t="s">
        <v>1048</v>
      </c>
      <c r="AO393" s="181" t="s">
        <v>808</v>
      </c>
      <c r="AP393" s="176" t="s">
        <v>829</v>
      </c>
      <c r="AQ393" s="181" t="s">
        <v>806</v>
      </c>
      <c r="AR393" s="90" t="s">
        <v>1048</v>
      </c>
      <c r="AS393" s="181" t="s">
        <v>807</v>
      </c>
      <c r="AT393" s="81" t="s">
        <v>1061</v>
      </c>
    </row>
    <row r="394" spans="1:46" ht="180.75" thickBot="1" x14ac:dyDescent="0.25">
      <c r="A394" s="193">
        <v>416</v>
      </c>
      <c r="B394" s="186" t="s">
        <v>1404</v>
      </c>
      <c r="C394" s="82" t="s">
        <v>1384</v>
      </c>
      <c r="D394" s="82" t="s">
        <v>1385</v>
      </c>
      <c r="E394" s="82" t="s">
        <v>1389</v>
      </c>
      <c r="F394" s="194"/>
      <c r="G394" s="81" t="s">
        <v>1396</v>
      </c>
      <c r="H394" s="81" t="s">
        <v>1058</v>
      </c>
      <c r="I394" s="186" t="s">
        <v>1391</v>
      </c>
      <c r="J394" s="195" t="s">
        <v>1489</v>
      </c>
      <c r="K394" s="81" t="s">
        <v>1393</v>
      </c>
      <c r="L394" s="80" t="s">
        <v>1394</v>
      </c>
      <c r="M394" s="80" t="s">
        <v>813</v>
      </c>
      <c r="N394" s="184" t="s">
        <v>143</v>
      </c>
      <c r="O394" s="189">
        <v>44743</v>
      </c>
      <c r="P394" s="189">
        <v>45078</v>
      </c>
      <c r="Q394" s="189">
        <v>45078</v>
      </c>
      <c r="R394" s="196">
        <v>5000000</v>
      </c>
      <c r="S394" s="191">
        <v>4998368.08</v>
      </c>
      <c r="T394" s="192">
        <v>4998368.08</v>
      </c>
      <c r="U394" s="80" t="s">
        <v>75</v>
      </c>
      <c r="V394" s="82" t="s">
        <v>587</v>
      </c>
      <c r="W394" s="192">
        <v>4998368.08</v>
      </c>
      <c r="X394" s="82" t="s">
        <v>587</v>
      </c>
      <c r="Y394" s="192">
        <v>4998368.08</v>
      </c>
      <c r="Z394" s="165">
        <v>1</v>
      </c>
      <c r="AA394" s="192">
        <v>4998368.08</v>
      </c>
      <c r="AB394" s="82" t="s">
        <v>587</v>
      </c>
      <c r="AC394" s="82" t="s">
        <v>587</v>
      </c>
      <c r="AD394" s="80" t="s">
        <v>50</v>
      </c>
      <c r="AE394" s="165">
        <v>1</v>
      </c>
      <c r="AF394" s="80" t="s">
        <v>587</v>
      </c>
      <c r="AG394" s="80" t="s">
        <v>587</v>
      </c>
      <c r="AH394" s="80" t="s">
        <v>587</v>
      </c>
      <c r="AI394" s="80" t="s">
        <v>587</v>
      </c>
      <c r="AJ394" s="80" t="s">
        <v>587</v>
      </c>
      <c r="AK394" s="80" t="s">
        <v>1048</v>
      </c>
      <c r="AL394" s="80" t="s">
        <v>587</v>
      </c>
      <c r="AM394" s="80" t="s">
        <v>587</v>
      </c>
      <c r="AN394" s="80" t="s">
        <v>1048</v>
      </c>
      <c r="AO394" s="181" t="s">
        <v>808</v>
      </c>
      <c r="AP394" s="176" t="s">
        <v>829</v>
      </c>
      <c r="AQ394" s="181" t="s">
        <v>806</v>
      </c>
      <c r="AR394" s="90" t="s">
        <v>1048</v>
      </c>
      <c r="AS394" s="181" t="s">
        <v>807</v>
      </c>
      <c r="AT394" s="81" t="s">
        <v>1061</v>
      </c>
    </row>
    <row r="395" spans="1:46" ht="180.75" thickBot="1" x14ac:dyDescent="0.25">
      <c r="A395" s="193">
        <v>417</v>
      </c>
      <c r="B395" s="186" t="s">
        <v>1405</v>
      </c>
      <c r="C395" s="82" t="s">
        <v>1384</v>
      </c>
      <c r="D395" s="82" t="s">
        <v>1385</v>
      </c>
      <c r="E395" s="82" t="s">
        <v>1389</v>
      </c>
      <c r="F395" s="194"/>
      <c r="G395" s="81" t="s">
        <v>1396</v>
      </c>
      <c r="H395" s="81" t="s">
        <v>1058</v>
      </c>
      <c r="I395" s="186" t="s">
        <v>964</v>
      </c>
      <c r="J395" s="195" t="s">
        <v>1490</v>
      </c>
      <c r="K395" s="81" t="s">
        <v>1393</v>
      </c>
      <c r="L395" s="80" t="s">
        <v>1394</v>
      </c>
      <c r="M395" s="80" t="s">
        <v>813</v>
      </c>
      <c r="N395" s="184" t="s">
        <v>143</v>
      </c>
      <c r="O395" s="189">
        <v>44743</v>
      </c>
      <c r="P395" s="189">
        <v>45078</v>
      </c>
      <c r="Q395" s="189">
        <v>45078</v>
      </c>
      <c r="R395" s="196">
        <v>5000000</v>
      </c>
      <c r="S395" s="191">
        <v>4993867.28</v>
      </c>
      <c r="T395" s="192">
        <v>4993867.28</v>
      </c>
      <c r="U395" s="80" t="s">
        <v>75</v>
      </c>
      <c r="V395" s="82" t="s">
        <v>587</v>
      </c>
      <c r="W395" s="192">
        <v>4993867.28</v>
      </c>
      <c r="X395" s="82" t="s">
        <v>587</v>
      </c>
      <c r="Y395" s="192">
        <v>4993867.28</v>
      </c>
      <c r="Z395" s="165">
        <v>1</v>
      </c>
      <c r="AA395" s="192">
        <v>4993867.28</v>
      </c>
      <c r="AB395" s="82" t="s">
        <v>587</v>
      </c>
      <c r="AC395" s="82" t="s">
        <v>587</v>
      </c>
      <c r="AD395" s="80" t="s">
        <v>50</v>
      </c>
      <c r="AE395" s="165">
        <v>1</v>
      </c>
      <c r="AF395" s="80" t="s">
        <v>587</v>
      </c>
      <c r="AG395" s="80" t="s">
        <v>587</v>
      </c>
      <c r="AH395" s="80" t="s">
        <v>587</v>
      </c>
      <c r="AI395" s="80" t="s">
        <v>587</v>
      </c>
      <c r="AJ395" s="80" t="s">
        <v>587</v>
      </c>
      <c r="AK395" s="80" t="s">
        <v>1048</v>
      </c>
      <c r="AL395" s="80" t="s">
        <v>587</v>
      </c>
      <c r="AM395" s="80" t="s">
        <v>587</v>
      </c>
      <c r="AN395" s="80" t="s">
        <v>1048</v>
      </c>
      <c r="AO395" s="181" t="s">
        <v>808</v>
      </c>
      <c r="AP395" s="176" t="s">
        <v>829</v>
      </c>
      <c r="AQ395" s="181" t="s">
        <v>806</v>
      </c>
      <c r="AR395" s="90" t="s">
        <v>1048</v>
      </c>
      <c r="AS395" s="181" t="s">
        <v>807</v>
      </c>
      <c r="AT395" s="81" t="s">
        <v>1061</v>
      </c>
    </row>
    <row r="396" spans="1:46" ht="180.75" thickBot="1" x14ac:dyDescent="0.25">
      <c r="A396" s="193">
        <v>418</v>
      </c>
      <c r="B396" s="186" t="s">
        <v>1406</v>
      </c>
      <c r="C396" s="82" t="s">
        <v>1384</v>
      </c>
      <c r="D396" s="82" t="s">
        <v>1385</v>
      </c>
      <c r="E396" s="82" t="s">
        <v>1389</v>
      </c>
      <c r="F396" s="194"/>
      <c r="G396" s="81" t="s">
        <v>1396</v>
      </c>
      <c r="H396" s="81" t="s">
        <v>1058</v>
      </c>
      <c r="I396" s="186" t="s">
        <v>964</v>
      </c>
      <c r="J396" s="197" t="s">
        <v>1491</v>
      </c>
      <c r="K396" s="81" t="s">
        <v>1393</v>
      </c>
      <c r="L396" s="80" t="s">
        <v>1394</v>
      </c>
      <c r="M396" s="80" t="s">
        <v>813</v>
      </c>
      <c r="N396" s="184" t="s">
        <v>143</v>
      </c>
      <c r="O396" s="189">
        <v>44743</v>
      </c>
      <c r="P396" s="189">
        <v>45078</v>
      </c>
      <c r="Q396" s="189">
        <v>45078</v>
      </c>
      <c r="R396" s="196">
        <v>5000000</v>
      </c>
      <c r="S396" s="191">
        <v>4998440</v>
      </c>
      <c r="T396" s="192">
        <v>4998440</v>
      </c>
      <c r="U396" s="80" t="s">
        <v>75</v>
      </c>
      <c r="V396" s="82" t="s">
        <v>587</v>
      </c>
      <c r="W396" s="192">
        <v>4998440</v>
      </c>
      <c r="X396" s="82" t="s">
        <v>587</v>
      </c>
      <c r="Y396" s="192">
        <v>4998440</v>
      </c>
      <c r="Z396" s="165">
        <v>1</v>
      </c>
      <c r="AA396" s="192">
        <v>4998440</v>
      </c>
      <c r="AB396" s="82" t="s">
        <v>587</v>
      </c>
      <c r="AC396" s="82" t="s">
        <v>587</v>
      </c>
      <c r="AD396" s="80" t="s">
        <v>50</v>
      </c>
      <c r="AE396" s="165">
        <v>1</v>
      </c>
      <c r="AF396" s="80" t="s">
        <v>587</v>
      </c>
      <c r="AG396" s="80" t="s">
        <v>587</v>
      </c>
      <c r="AH396" s="80" t="s">
        <v>587</v>
      </c>
      <c r="AI396" s="80" t="s">
        <v>587</v>
      </c>
      <c r="AJ396" s="80" t="s">
        <v>587</v>
      </c>
      <c r="AK396" s="80" t="s">
        <v>1048</v>
      </c>
      <c r="AL396" s="80" t="s">
        <v>587</v>
      </c>
      <c r="AM396" s="80" t="s">
        <v>587</v>
      </c>
      <c r="AN396" s="80" t="s">
        <v>1048</v>
      </c>
      <c r="AO396" s="181" t="s">
        <v>808</v>
      </c>
      <c r="AP396" s="176" t="s">
        <v>829</v>
      </c>
      <c r="AQ396" s="181" t="s">
        <v>806</v>
      </c>
      <c r="AR396" s="90" t="s">
        <v>1048</v>
      </c>
      <c r="AS396" s="181" t="s">
        <v>807</v>
      </c>
      <c r="AT396" s="81" t="s">
        <v>1061</v>
      </c>
    </row>
    <row r="397" spans="1:46" ht="180.75" thickBot="1" x14ac:dyDescent="0.25">
      <c r="A397" s="193">
        <v>419</v>
      </c>
      <c r="B397" s="186" t="s">
        <v>1407</v>
      </c>
      <c r="C397" s="82" t="s">
        <v>1384</v>
      </c>
      <c r="D397" s="82" t="s">
        <v>1385</v>
      </c>
      <c r="E397" s="82" t="s">
        <v>1389</v>
      </c>
      <c r="F397" s="194"/>
      <c r="G397" s="81" t="s">
        <v>1396</v>
      </c>
      <c r="H397" s="81" t="s">
        <v>1058</v>
      </c>
      <c r="I397" s="186" t="s">
        <v>964</v>
      </c>
      <c r="J397" s="195" t="s">
        <v>1492</v>
      </c>
      <c r="K397" s="81" t="s">
        <v>1393</v>
      </c>
      <c r="L397" s="80" t="s">
        <v>1394</v>
      </c>
      <c r="M397" s="80" t="s">
        <v>813</v>
      </c>
      <c r="N397" s="184" t="s">
        <v>143</v>
      </c>
      <c r="O397" s="189">
        <v>44743</v>
      </c>
      <c r="P397" s="189">
        <v>45078</v>
      </c>
      <c r="Q397" s="189">
        <v>45078</v>
      </c>
      <c r="R397" s="196">
        <v>5000000</v>
      </c>
      <c r="S397" s="191">
        <v>4998869.1900000004</v>
      </c>
      <c r="T397" s="192">
        <v>4998869.1900000004</v>
      </c>
      <c r="U397" s="80" t="s">
        <v>75</v>
      </c>
      <c r="V397" s="82" t="s">
        <v>587</v>
      </c>
      <c r="W397" s="192">
        <v>4998869.1900000004</v>
      </c>
      <c r="X397" s="82" t="s">
        <v>587</v>
      </c>
      <c r="Y397" s="192">
        <v>4998869.1900000004</v>
      </c>
      <c r="Z397" s="165">
        <v>1</v>
      </c>
      <c r="AA397" s="192">
        <v>4998869.1900000004</v>
      </c>
      <c r="AB397" s="82" t="s">
        <v>587</v>
      </c>
      <c r="AC397" s="82" t="s">
        <v>587</v>
      </c>
      <c r="AD397" s="80" t="s">
        <v>50</v>
      </c>
      <c r="AE397" s="165">
        <v>1</v>
      </c>
      <c r="AF397" s="80" t="s">
        <v>587</v>
      </c>
      <c r="AG397" s="80" t="s">
        <v>587</v>
      </c>
      <c r="AH397" s="80" t="s">
        <v>587</v>
      </c>
      <c r="AI397" s="80" t="s">
        <v>587</v>
      </c>
      <c r="AJ397" s="80" t="s">
        <v>587</v>
      </c>
      <c r="AK397" s="80" t="s">
        <v>1048</v>
      </c>
      <c r="AL397" s="80" t="s">
        <v>587</v>
      </c>
      <c r="AM397" s="80" t="s">
        <v>587</v>
      </c>
      <c r="AN397" s="80" t="s">
        <v>1048</v>
      </c>
      <c r="AO397" s="181" t="s">
        <v>808</v>
      </c>
      <c r="AP397" s="176" t="s">
        <v>829</v>
      </c>
      <c r="AQ397" s="181" t="s">
        <v>806</v>
      </c>
      <c r="AR397" s="90" t="s">
        <v>1048</v>
      </c>
      <c r="AS397" s="181" t="s">
        <v>807</v>
      </c>
      <c r="AT397" s="81" t="s">
        <v>1061</v>
      </c>
    </row>
    <row r="398" spans="1:46" ht="180.75" thickBot="1" x14ac:dyDescent="0.25">
      <c r="A398" s="193">
        <v>420</v>
      </c>
      <c r="B398" s="186" t="s">
        <v>1408</v>
      </c>
      <c r="C398" s="82" t="s">
        <v>1384</v>
      </c>
      <c r="D398" s="82" t="s">
        <v>1385</v>
      </c>
      <c r="E398" s="82" t="s">
        <v>1389</v>
      </c>
      <c r="F398" s="194"/>
      <c r="G398" s="81" t="s">
        <v>1396</v>
      </c>
      <c r="H398" s="81" t="s">
        <v>1058</v>
      </c>
      <c r="I398" s="186" t="s">
        <v>964</v>
      </c>
      <c r="J398" s="195" t="s">
        <v>1493</v>
      </c>
      <c r="K398" s="81" t="s">
        <v>1393</v>
      </c>
      <c r="L398" s="80" t="s">
        <v>1394</v>
      </c>
      <c r="M398" s="80" t="s">
        <v>813</v>
      </c>
      <c r="N398" s="184" t="s">
        <v>143</v>
      </c>
      <c r="O398" s="189">
        <v>44743</v>
      </c>
      <c r="P398" s="189">
        <v>45078</v>
      </c>
      <c r="Q398" s="189">
        <v>45078</v>
      </c>
      <c r="R398" s="196">
        <v>5000000</v>
      </c>
      <c r="S398" s="191">
        <v>4957956.2</v>
      </c>
      <c r="T398" s="192">
        <v>4957956.2</v>
      </c>
      <c r="U398" s="80" t="s">
        <v>75</v>
      </c>
      <c r="V398" s="82" t="s">
        <v>587</v>
      </c>
      <c r="W398" s="192">
        <v>4957956.2</v>
      </c>
      <c r="X398" s="82" t="s">
        <v>587</v>
      </c>
      <c r="Y398" s="192">
        <v>4957956.2</v>
      </c>
      <c r="Z398" s="165">
        <v>1</v>
      </c>
      <c r="AA398" s="192">
        <v>4957956.2</v>
      </c>
      <c r="AB398" s="82" t="s">
        <v>587</v>
      </c>
      <c r="AC398" s="82" t="s">
        <v>587</v>
      </c>
      <c r="AD398" s="80" t="s">
        <v>50</v>
      </c>
      <c r="AE398" s="165">
        <v>1</v>
      </c>
      <c r="AF398" s="80" t="s">
        <v>587</v>
      </c>
      <c r="AG398" s="80" t="s">
        <v>587</v>
      </c>
      <c r="AH398" s="80" t="s">
        <v>587</v>
      </c>
      <c r="AI398" s="80" t="s">
        <v>587</v>
      </c>
      <c r="AJ398" s="80" t="s">
        <v>587</v>
      </c>
      <c r="AK398" s="80" t="s">
        <v>1048</v>
      </c>
      <c r="AL398" s="80" t="s">
        <v>587</v>
      </c>
      <c r="AM398" s="80" t="s">
        <v>587</v>
      </c>
      <c r="AN398" s="80" t="s">
        <v>1048</v>
      </c>
      <c r="AO398" s="181" t="s">
        <v>808</v>
      </c>
      <c r="AP398" s="176" t="s">
        <v>829</v>
      </c>
      <c r="AQ398" s="181" t="s">
        <v>806</v>
      </c>
      <c r="AR398" s="90" t="s">
        <v>1048</v>
      </c>
      <c r="AS398" s="181" t="s">
        <v>807</v>
      </c>
      <c r="AT398" s="81" t="s">
        <v>1061</v>
      </c>
    </row>
    <row r="399" spans="1:46" ht="180.75" thickBot="1" x14ac:dyDescent="0.25">
      <c r="A399" s="193">
        <v>421</v>
      </c>
      <c r="B399" s="186" t="s">
        <v>1409</v>
      </c>
      <c r="C399" s="82" t="s">
        <v>1384</v>
      </c>
      <c r="D399" s="82" t="s">
        <v>1385</v>
      </c>
      <c r="E399" s="82" t="s">
        <v>1389</v>
      </c>
      <c r="F399" s="194"/>
      <c r="G399" s="81" t="s">
        <v>1396</v>
      </c>
      <c r="H399" s="81" t="s">
        <v>1058</v>
      </c>
      <c r="I399" s="186" t="s">
        <v>964</v>
      </c>
      <c r="J399" s="195" t="s">
        <v>1494</v>
      </c>
      <c r="K399" s="81" t="s">
        <v>1393</v>
      </c>
      <c r="L399" s="80" t="s">
        <v>1394</v>
      </c>
      <c r="M399" s="80" t="s">
        <v>813</v>
      </c>
      <c r="N399" s="184" t="s">
        <v>143</v>
      </c>
      <c r="O399" s="189">
        <v>44743</v>
      </c>
      <c r="P399" s="189">
        <v>45078</v>
      </c>
      <c r="Q399" s="189">
        <v>45078</v>
      </c>
      <c r="R399" s="196">
        <v>5000000</v>
      </c>
      <c r="S399" s="191">
        <v>4951054</v>
      </c>
      <c r="T399" s="192">
        <v>4951054</v>
      </c>
      <c r="U399" s="80" t="s">
        <v>75</v>
      </c>
      <c r="V399" s="82" t="s">
        <v>587</v>
      </c>
      <c r="W399" s="192">
        <v>4951054</v>
      </c>
      <c r="X399" s="82" t="s">
        <v>587</v>
      </c>
      <c r="Y399" s="192">
        <v>4951054</v>
      </c>
      <c r="Z399" s="165">
        <v>1</v>
      </c>
      <c r="AA399" s="192">
        <v>4951054</v>
      </c>
      <c r="AB399" s="82" t="s">
        <v>587</v>
      </c>
      <c r="AC399" s="82" t="s">
        <v>587</v>
      </c>
      <c r="AD399" s="80" t="s">
        <v>50</v>
      </c>
      <c r="AE399" s="165">
        <v>1</v>
      </c>
      <c r="AF399" s="80" t="s">
        <v>587</v>
      </c>
      <c r="AG399" s="80" t="s">
        <v>587</v>
      </c>
      <c r="AH399" s="80" t="s">
        <v>587</v>
      </c>
      <c r="AI399" s="80" t="s">
        <v>587</v>
      </c>
      <c r="AJ399" s="80" t="s">
        <v>587</v>
      </c>
      <c r="AK399" s="80" t="s">
        <v>1048</v>
      </c>
      <c r="AL399" s="80" t="s">
        <v>587</v>
      </c>
      <c r="AM399" s="80" t="s">
        <v>587</v>
      </c>
      <c r="AN399" s="80" t="s">
        <v>1048</v>
      </c>
      <c r="AO399" s="181" t="s">
        <v>808</v>
      </c>
      <c r="AP399" s="176" t="s">
        <v>829</v>
      </c>
      <c r="AQ399" s="181" t="s">
        <v>806</v>
      </c>
      <c r="AR399" s="90" t="s">
        <v>1048</v>
      </c>
      <c r="AS399" s="181" t="s">
        <v>807</v>
      </c>
      <c r="AT399" s="81" t="s">
        <v>1061</v>
      </c>
    </row>
    <row r="400" spans="1:46" ht="180.75" thickBot="1" x14ac:dyDescent="0.25">
      <c r="A400" s="193">
        <v>422</v>
      </c>
      <c r="B400" s="186" t="s">
        <v>1410</v>
      </c>
      <c r="C400" s="82" t="s">
        <v>1384</v>
      </c>
      <c r="D400" s="82" t="s">
        <v>1385</v>
      </c>
      <c r="E400" s="82" t="s">
        <v>1389</v>
      </c>
      <c r="F400" s="194"/>
      <c r="G400" s="81" t="s">
        <v>1396</v>
      </c>
      <c r="H400" s="81" t="s">
        <v>1058</v>
      </c>
      <c r="I400" s="186" t="s">
        <v>1392</v>
      </c>
      <c r="J400" s="195" t="s">
        <v>1495</v>
      </c>
      <c r="K400" s="81" t="s">
        <v>1393</v>
      </c>
      <c r="L400" s="80" t="s">
        <v>1394</v>
      </c>
      <c r="M400" s="80" t="s">
        <v>813</v>
      </c>
      <c r="N400" s="184" t="s">
        <v>143</v>
      </c>
      <c r="O400" s="189">
        <v>44743</v>
      </c>
      <c r="P400" s="189">
        <v>45078</v>
      </c>
      <c r="Q400" s="189">
        <v>45078</v>
      </c>
      <c r="R400" s="196">
        <v>5000000</v>
      </c>
      <c r="S400" s="191">
        <v>4998857.5999999996</v>
      </c>
      <c r="T400" s="192">
        <v>4998857.5999999996</v>
      </c>
      <c r="U400" s="80" t="s">
        <v>75</v>
      </c>
      <c r="V400" s="82" t="s">
        <v>587</v>
      </c>
      <c r="W400" s="192">
        <v>4998857.5999999996</v>
      </c>
      <c r="X400" s="82" t="s">
        <v>587</v>
      </c>
      <c r="Y400" s="192">
        <v>4998857.5999999996</v>
      </c>
      <c r="Z400" s="165">
        <v>1</v>
      </c>
      <c r="AA400" s="192">
        <v>4998857.5999999996</v>
      </c>
      <c r="AB400" s="82" t="s">
        <v>587</v>
      </c>
      <c r="AC400" s="82" t="s">
        <v>587</v>
      </c>
      <c r="AD400" s="80" t="s">
        <v>50</v>
      </c>
      <c r="AE400" s="165">
        <v>1</v>
      </c>
      <c r="AF400" s="80" t="s">
        <v>587</v>
      </c>
      <c r="AG400" s="80" t="s">
        <v>587</v>
      </c>
      <c r="AH400" s="80" t="s">
        <v>587</v>
      </c>
      <c r="AI400" s="80" t="s">
        <v>587</v>
      </c>
      <c r="AJ400" s="80" t="s">
        <v>587</v>
      </c>
      <c r="AK400" s="80" t="s">
        <v>1048</v>
      </c>
      <c r="AL400" s="80" t="s">
        <v>587</v>
      </c>
      <c r="AM400" s="80" t="s">
        <v>587</v>
      </c>
      <c r="AN400" s="80" t="s">
        <v>1048</v>
      </c>
      <c r="AO400" s="181" t="s">
        <v>808</v>
      </c>
      <c r="AP400" s="176" t="s">
        <v>829</v>
      </c>
      <c r="AQ400" s="181" t="s">
        <v>806</v>
      </c>
      <c r="AR400" s="90" t="s">
        <v>1048</v>
      </c>
      <c r="AS400" s="181" t="s">
        <v>807</v>
      </c>
      <c r="AT400" s="81" t="s">
        <v>1061</v>
      </c>
    </row>
    <row r="401" spans="1:46" ht="180.75" thickBot="1" x14ac:dyDescent="0.25">
      <c r="A401" s="193">
        <v>423</v>
      </c>
      <c r="B401" s="186" t="s">
        <v>1411</v>
      </c>
      <c r="C401" s="82" t="s">
        <v>1384</v>
      </c>
      <c r="D401" s="82" t="s">
        <v>1385</v>
      </c>
      <c r="E401" s="82" t="s">
        <v>1389</v>
      </c>
      <c r="F401" s="194"/>
      <c r="G401" s="81" t="s">
        <v>1396</v>
      </c>
      <c r="H401" s="81" t="s">
        <v>1058</v>
      </c>
      <c r="I401" s="186" t="s">
        <v>1059</v>
      </c>
      <c r="J401" s="195" t="s">
        <v>1496</v>
      </c>
      <c r="K401" s="81" t="s">
        <v>1393</v>
      </c>
      <c r="L401" s="80" t="s">
        <v>1394</v>
      </c>
      <c r="M401" s="80" t="s">
        <v>813</v>
      </c>
      <c r="N401" s="184" t="s">
        <v>143</v>
      </c>
      <c r="O401" s="189">
        <v>44743</v>
      </c>
      <c r="P401" s="189">
        <v>45078</v>
      </c>
      <c r="Q401" s="189">
        <v>45078</v>
      </c>
      <c r="R401" s="196">
        <v>5000000</v>
      </c>
      <c r="S401" s="191">
        <v>4998962</v>
      </c>
      <c r="T401" s="192">
        <v>4998962</v>
      </c>
      <c r="U401" s="80" t="s">
        <v>75</v>
      </c>
      <c r="V401" s="82" t="s">
        <v>587</v>
      </c>
      <c r="W401" s="192">
        <v>4998962</v>
      </c>
      <c r="X401" s="82" t="s">
        <v>587</v>
      </c>
      <c r="Y401" s="192">
        <v>4998962</v>
      </c>
      <c r="Z401" s="165">
        <v>1</v>
      </c>
      <c r="AA401" s="192">
        <v>4998962</v>
      </c>
      <c r="AB401" s="82" t="s">
        <v>587</v>
      </c>
      <c r="AC401" s="82" t="s">
        <v>587</v>
      </c>
      <c r="AD401" s="80" t="s">
        <v>50</v>
      </c>
      <c r="AE401" s="165">
        <v>1</v>
      </c>
      <c r="AF401" s="80" t="s">
        <v>587</v>
      </c>
      <c r="AG401" s="80" t="s">
        <v>587</v>
      </c>
      <c r="AH401" s="80" t="s">
        <v>587</v>
      </c>
      <c r="AI401" s="80" t="s">
        <v>587</v>
      </c>
      <c r="AJ401" s="80" t="s">
        <v>587</v>
      </c>
      <c r="AK401" s="80" t="s">
        <v>1048</v>
      </c>
      <c r="AL401" s="80" t="s">
        <v>587</v>
      </c>
      <c r="AM401" s="80" t="s">
        <v>587</v>
      </c>
      <c r="AN401" s="80" t="s">
        <v>1048</v>
      </c>
      <c r="AO401" s="181" t="s">
        <v>808</v>
      </c>
      <c r="AP401" s="176" t="s">
        <v>829</v>
      </c>
      <c r="AQ401" s="181" t="s">
        <v>806</v>
      </c>
      <c r="AR401" s="90" t="s">
        <v>1048</v>
      </c>
      <c r="AS401" s="181" t="s">
        <v>807</v>
      </c>
      <c r="AT401" s="81" t="s">
        <v>1061</v>
      </c>
    </row>
    <row r="402" spans="1:46" ht="180.75" thickBot="1" x14ac:dyDescent="0.25">
      <c r="A402" s="193">
        <v>424</v>
      </c>
      <c r="B402" s="186" t="s">
        <v>1412</v>
      </c>
      <c r="C402" s="82" t="s">
        <v>1384</v>
      </c>
      <c r="D402" s="82" t="s">
        <v>1385</v>
      </c>
      <c r="E402" s="82" t="s">
        <v>1389</v>
      </c>
      <c r="F402" s="194"/>
      <c r="G402" s="81" t="s">
        <v>1396</v>
      </c>
      <c r="H402" s="81" t="s">
        <v>1058</v>
      </c>
      <c r="I402" s="186" t="s">
        <v>1059</v>
      </c>
      <c r="J402" s="195" t="s">
        <v>1497</v>
      </c>
      <c r="K402" s="81" t="s">
        <v>1393</v>
      </c>
      <c r="L402" s="80" t="s">
        <v>1394</v>
      </c>
      <c r="M402" s="80" t="s">
        <v>813</v>
      </c>
      <c r="N402" s="184" t="s">
        <v>143</v>
      </c>
      <c r="O402" s="189">
        <v>44743</v>
      </c>
      <c r="P402" s="189">
        <v>45078</v>
      </c>
      <c r="Q402" s="189">
        <v>45078</v>
      </c>
      <c r="R402" s="196">
        <v>5000000</v>
      </c>
      <c r="S402" s="191">
        <v>4982490</v>
      </c>
      <c r="T402" s="192">
        <v>4982490</v>
      </c>
      <c r="U402" s="80" t="s">
        <v>75</v>
      </c>
      <c r="V402" s="82" t="s">
        <v>587</v>
      </c>
      <c r="W402" s="192">
        <v>4982490</v>
      </c>
      <c r="X402" s="82" t="s">
        <v>587</v>
      </c>
      <c r="Y402" s="192">
        <v>4982490</v>
      </c>
      <c r="Z402" s="165">
        <v>1</v>
      </c>
      <c r="AA402" s="192">
        <v>4982490</v>
      </c>
      <c r="AB402" s="82" t="s">
        <v>587</v>
      </c>
      <c r="AC402" s="82" t="s">
        <v>587</v>
      </c>
      <c r="AD402" s="80" t="s">
        <v>50</v>
      </c>
      <c r="AE402" s="165">
        <v>1</v>
      </c>
      <c r="AF402" s="80" t="s">
        <v>587</v>
      </c>
      <c r="AG402" s="80" t="s">
        <v>587</v>
      </c>
      <c r="AH402" s="80" t="s">
        <v>587</v>
      </c>
      <c r="AI402" s="80" t="s">
        <v>587</v>
      </c>
      <c r="AJ402" s="80" t="s">
        <v>587</v>
      </c>
      <c r="AK402" s="80" t="s">
        <v>1048</v>
      </c>
      <c r="AL402" s="80" t="s">
        <v>587</v>
      </c>
      <c r="AM402" s="80" t="s">
        <v>587</v>
      </c>
      <c r="AN402" s="80" t="s">
        <v>1048</v>
      </c>
      <c r="AO402" s="181" t="s">
        <v>808</v>
      </c>
      <c r="AP402" s="176" t="s">
        <v>829</v>
      </c>
      <c r="AQ402" s="181" t="s">
        <v>806</v>
      </c>
      <c r="AR402" s="90" t="s">
        <v>1048</v>
      </c>
      <c r="AS402" s="181" t="s">
        <v>807</v>
      </c>
      <c r="AT402" s="81" t="s">
        <v>1061</v>
      </c>
    </row>
    <row r="403" spans="1:46" ht="180.75" thickBot="1" x14ac:dyDescent="0.25">
      <c r="A403" s="193">
        <v>425</v>
      </c>
      <c r="B403" s="186" t="s">
        <v>1413</v>
      </c>
      <c r="C403" s="82" t="s">
        <v>1384</v>
      </c>
      <c r="D403" s="82" t="s">
        <v>1385</v>
      </c>
      <c r="E403" s="82" t="s">
        <v>1389</v>
      </c>
      <c r="F403" s="194"/>
      <c r="G403" s="81" t="s">
        <v>1396</v>
      </c>
      <c r="H403" s="81" t="s">
        <v>1058</v>
      </c>
      <c r="I403" s="186" t="s">
        <v>1059</v>
      </c>
      <c r="J403" s="195" t="s">
        <v>1498</v>
      </c>
      <c r="K403" s="81" t="s">
        <v>1393</v>
      </c>
      <c r="L403" s="80" t="s">
        <v>1394</v>
      </c>
      <c r="M403" s="80" t="s">
        <v>813</v>
      </c>
      <c r="N403" s="184" t="s">
        <v>143</v>
      </c>
      <c r="O403" s="189">
        <v>44743</v>
      </c>
      <c r="P403" s="189">
        <v>45078</v>
      </c>
      <c r="Q403" s="189">
        <v>45078</v>
      </c>
      <c r="R403" s="196">
        <v>5000000</v>
      </c>
      <c r="S403" s="191">
        <v>4839868</v>
      </c>
      <c r="T403" s="192">
        <v>4839868</v>
      </c>
      <c r="U403" s="80" t="s">
        <v>75</v>
      </c>
      <c r="V403" s="82" t="s">
        <v>587</v>
      </c>
      <c r="W403" s="192">
        <v>4839868</v>
      </c>
      <c r="X403" s="82" t="s">
        <v>587</v>
      </c>
      <c r="Y403" s="192">
        <v>4839868</v>
      </c>
      <c r="Z403" s="165">
        <v>1</v>
      </c>
      <c r="AA403" s="192">
        <v>4839868</v>
      </c>
      <c r="AB403" s="82" t="s">
        <v>587</v>
      </c>
      <c r="AC403" s="82" t="s">
        <v>587</v>
      </c>
      <c r="AD403" s="80" t="s">
        <v>50</v>
      </c>
      <c r="AE403" s="165">
        <v>1</v>
      </c>
      <c r="AF403" s="80" t="s">
        <v>587</v>
      </c>
      <c r="AG403" s="80" t="s">
        <v>587</v>
      </c>
      <c r="AH403" s="80" t="s">
        <v>587</v>
      </c>
      <c r="AI403" s="80" t="s">
        <v>587</v>
      </c>
      <c r="AJ403" s="80" t="s">
        <v>587</v>
      </c>
      <c r="AK403" s="80" t="s">
        <v>1048</v>
      </c>
      <c r="AL403" s="80" t="s">
        <v>587</v>
      </c>
      <c r="AM403" s="80" t="s">
        <v>587</v>
      </c>
      <c r="AN403" s="80" t="s">
        <v>1048</v>
      </c>
      <c r="AO403" s="181" t="s">
        <v>808</v>
      </c>
      <c r="AP403" s="176" t="s">
        <v>829</v>
      </c>
      <c r="AQ403" s="181" t="s">
        <v>806</v>
      </c>
      <c r="AR403" s="90" t="s">
        <v>1048</v>
      </c>
      <c r="AS403" s="181" t="s">
        <v>807</v>
      </c>
      <c r="AT403" s="81" t="s">
        <v>1061</v>
      </c>
    </row>
    <row r="404" spans="1:46" ht="180.75" thickBot="1" x14ac:dyDescent="0.25">
      <c r="A404" s="193">
        <v>426</v>
      </c>
      <c r="B404" s="186" t="s">
        <v>1414</v>
      </c>
      <c r="C404" s="82" t="s">
        <v>1384</v>
      </c>
      <c r="D404" s="82" t="s">
        <v>1385</v>
      </c>
      <c r="E404" s="82" t="s">
        <v>1389</v>
      </c>
      <c r="F404" s="194"/>
      <c r="G404" s="81" t="s">
        <v>1396</v>
      </c>
      <c r="H404" s="81" t="s">
        <v>1058</v>
      </c>
      <c r="I404" s="186" t="s">
        <v>1335</v>
      </c>
      <c r="J404" s="80" t="s">
        <v>1481</v>
      </c>
      <c r="K404" s="81" t="s">
        <v>1393</v>
      </c>
      <c r="L404" s="80" t="s">
        <v>1394</v>
      </c>
      <c r="M404" s="80" t="s">
        <v>813</v>
      </c>
      <c r="N404" s="184" t="s">
        <v>143</v>
      </c>
      <c r="O404" s="189">
        <v>44743</v>
      </c>
      <c r="P404" s="189">
        <v>45078</v>
      </c>
      <c r="Q404" s="189">
        <v>45078</v>
      </c>
      <c r="R404" s="196">
        <v>5000000</v>
      </c>
      <c r="S404" s="191">
        <v>4994322</v>
      </c>
      <c r="T404" s="192">
        <v>4994322</v>
      </c>
      <c r="U404" s="80" t="s">
        <v>75</v>
      </c>
      <c r="V404" s="82" t="s">
        <v>587</v>
      </c>
      <c r="W404" s="192">
        <v>4994322</v>
      </c>
      <c r="X404" s="82" t="s">
        <v>587</v>
      </c>
      <c r="Y404" s="192">
        <v>4994322</v>
      </c>
      <c r="Z404" s="165">
        <v>1</v>
      </c>
      <c r="AA404" s="192">
        <v>4994322</v>
      </c>
      <c r="AB404" s="82" t="s">
        <v>587</v>
      </c>
      <c r="AC404" s="82" t="s">
        <v>587</v>
      </c>
      <c r="AD404" s="80" t="s">
        <v>50</v>
      </c>
      <c r="AE404" s="165">
        <v>1</v>
      </c>
      <c r="AF404" s="80" t="s">
        <v>587</v>
      </c>
      <c r="AG404" s="80" t="s">
        <v>587</v>
      </c>
      <c r="AH404" s="80" t="s">
        <v>587</v>
      </c>
      <c r="AI404" s="80" t="s">
        <v>587</v>
      </c>
      <c r="AJ404" s="80" t="s">
        <v>587</v>
      </c>
      <c r="AK404" s="80" t="s">
        <v>1048</v>
      </c>
      <c r="AL404" s="80" t="s">
        <v>587</v>
      </c>
      <c r="AM404" s="80" t="s">
        <v>587</v>
      </c>
      <c r="AN404" s="80" t="s">
        <v>1048</v>
      </c>
      <c r="AO404" s="181" t="s">
        <v>808</v>
      </c>
      <c r="AP404" s="176" t="s">
        <v>829</v>
      </c>
      <c r="AQ404" s="181" t="s">
        <v>806</v>
      </c>
      <c r="AR404" s="90" t="s">
        <v>1048</v>
      </c>
      <c r="AS404" s="181" t="s">
        <v>807</v>
      </c>
      <c r="AT404" s="81" t="s">
        <v>1061</v>
      </c>
    </row>
    <row r="405" spans="1:46" ht="180.75" thickBot="1" x14ac:dyDescent="0.25">
      <c r="A405" s="193">
        <v>427</v>
      </c>
      <c r="B405" s="186" t="s">
        <v>1415</v>
      </c>
      <c r="C405" s="82" t="s">
        <v>1384</v>
      </c>
      <c r="D405" s="82" t="s">
        <v>1385</v>
      </c>
      <c r="E405" s="82" t="s">
        <v>1389</v>
      </c>
      <c r="F405" s="194"/>
      <c r="G405" s="81" t="s">
        <v>1396</v>
      </c>
      <c r="H405" s="81" t="s">
        <v>1058</v>
      </c>
      <c r="I405" s="186" t="s">
        <v>1335</v>
      </c>
      <c r="J405" s="195" t="s">
        <v>1499</v>
      </c>
      <c r="K405" s="81" t="s">
        <v>1393</v>
      </c>
      <c r="L405" s="80" t="s">
        <v>1394</v>
      </c>
      <c r="M405" s="80" t="s">
        <v>813</v>
      </c>
      <c r="N405" s="184" t="s">
        <v>143</v>
      </c>
      <c r="O405" s="189">
        <v>44743</v>
      </c>
      <c r="P405" s="189">
        <v>45078</v>
      </c>
      <c r="Q405" s="189">
        <v>45078</v>
      </c>
      <c r="R405" s="196">
        <v>5000000</v>
      </c>
      <c r="S405" s="191">
        <v>4986261.16</v>
      </c>
      <c r="T405" s="192">
        <v>4986261.16</v>
      </c>
      <c r="U405" s="80" t="s">
        <v>75</v>
      </c>
      <c r="V405" s="82" t="s">
        <v>587</v>
      </c>
      <c r="W405" s="192">
        <v>4986261.16</v>
      </c>
      <c r="X405" s="82" t="s">
        <v>587</v>
      </c>
      <c r="Y405" s="192">
        <v>4986261.16</v>
      </c>
      <c r="Z405" s="165">
        <v>1</v>
      </c>
      <c r="AA405" s="192">
        <v>4986261.16</v>
      </c>
      <c r="AB405" s="82" t="s">
        <v>587</v>
      </c>
      <c r="AC405" s="82" t="s">
        <v>587</v>
      </c>
      <c r="AD405" s="80" t="s">
        <v>50</v>
      </c>
      <c r="AE405" s="165">
        <v>1</v>
      </c>
      <c r="AF405" s="80" t="s">
        <v>587</v>
      </c>
      <c r="AG405" s="80" t="s">
        <v>587</v>
      </c>
      <c r="AH405" s="80" t="s">
        <v>587</v>
      </c>
      <c r="AI405" s="80" t="s">
        <v>587</v>
      </c>
      <c r="AJ405" s="80" t="s">
        <v>587</v>
      </c>
      <c r="AK405" s="80" t="s">
        <v>1048</v>
      </c>
      <c r="AL405" s="80" t="s">
        <v>587</v>
      </c>
      <c r="AM405" s="80" t="s">
        <v>587</v>
      </c>
      <c r="AN405" s="80" t="s">
        <v>1048</v>
      </c>
      <c r="AO405" s="181" t="s">
        <v>808</v>
      </c>
      <c r="AP405" s="176" t="s">
        <v>829</v>
      </c>
      <c r="AQ405" s="181" t="s">
        <v>806</v>
      </c>
      <c r="AR405" s="90" t="s">
        <v>1048</v>
      </c>
      <c r="AS405" s="181" t="s">
        <v>807</v>
      </c>
      <c r="AT405" s="81" t="s">
        <v>1061</v>
      </c>
    </row>
    <row r="406" spans="1:46" ht="180.75" thickBot="1" x14ac:dyDescent="0.25">
      <c r="A406" s="193">
        <v>428</v>
      </c>
      <c r="B406" s="186" t="s">
        <v>1416</v>
      </c>
      <c r="C406" s="82" t="s">
        <v>1384</v>
      </c>
      <c r="D406" s="82" t="s">
        <v>1385</v>
      </c>
      <c r="E406" s="82" t="s">
        <v>1389</v>
      </c>
      <c r="F406" s="194"/>
      <c r="G406" s="81" t="s">
        <v>1396</v>
      </c>
      <c r="H406" s="81" t="s">
        <v>1058</v>
      </c>
      <c r="I406" s="186" t="s">
        <v>1335</v>
      </c>
      <c r="J406" s="80" t="s">
        <v>1483</v>
      </c>
      <c r="K406" s="81" t="s">
        <v>1393</v>
      </c>
      <c r="L406" s="80" t="s">
        <v>1394</v>
      </c>
      <c r="M406" s="80" t="s">
        <v>813</v>
      </c>
      <c r="N406" s="184" t="s">
        <v>143</v>
      </c>
      <c r="O406" s="189">
        <v>44743</v>
      </c>
      <c r="P406" s="189">
        <v>45078</v>
      </c>
      <c r="Q406" s="189">
        <v>45078</v>
      </c>
      <c r="R406" s="196">
        <v>3500000</v>
      </c>
      <c r="S406" s="191">
        <v>3380936</v>
      </c>
      <c r="T406" s="192">
        <v>3380936</v>
      </c>
      <c r="U406" s="80" t="s">
        <v>75</v>
      </c>
      <c r="V406" s="82" t="s">
        <v>587</v>
      </c>
      <c r="W406" s="192">
        <v>3380936</v>
      </c>
      <c r="X406" s="82" t="s">
        <v>587</v>
      </c>
      <c r="Y406" s="192">
        <v>3380936</v>
      </c>
      <c r="Z406" s="165">
        <v>1</v>
      </c>
      <c r="AA406" s="192">
        <v>3380936</v>
      </c>
      <c r="AB406" s="82" t="s">
        <v>587</v>
      </c>
      <c r="AC406" s="82" t="s">
        <v>587</v>
      </c>
      <c r="AD406" s="80" t="s">
        <v>50</v>
      </c>
      <c r="AE406" s="165">
        <v>1</v>
      </c>
      <c r="AF406" s="80" t="s">
        <v>587</v>
      </c>
      <c r="AG406" s="80" t="s">
        <v>587</v>
      </c>
      <c r="AH406" s="80" t="s">
        <v>587</v>
      </c>
      <c r="AI406" s="80" t="s">
        <v>587</v>
      </c>
      <c r="AJ406" s="80" t="s">
        <v>587</v>
      </c>
      <c r="AK406" s="80" t="s">
        <v>1048</v>
      </c>
      <c r="AL406" s="80" t="s">
        <v>587</v>
      </c>
      <c r="AM406" s="80" t="s">
        <v>587</v>
      </c>
      <c r="AN406" s="80" t="s">
        <v>1048</v>
      </c>
      <c r="AO406" s="181" t="s">
        <v>808</v>
      </c>
      <c r="AP406" s="176" t="s">
        <v>829</v>
      </c>
      <c r="AQ406" s="181" t="s">
        <v>806</v>
      </c>
      <c r="AR406" s="90" t="s">
        <v>1048</v>
      </c>
      <c r="AS406" s="181" t="s">
        <v>807</v>
      </c>
      <c r="AT406" s="81" t="s">
        <v>1061</v>
      </c>
    </row>
    <row r="407" spans="1:46" ht="180.75" thickBot="1" x14ac:dyDescent="0.25">
      <c r="A407" s="193">
        <v>429</v>
      </c>
      <c r="B407" s="186" t="s">
        <v>1417</v>
      </c>
      <c r="C407" s="82" t="s">
        <v>1382</v>
      </c>
      <c r="D407" s="82" t="s">
        <v>1386</v>
      </c>
      <c r="E407" s="82" t="s">
        <v>1387</v>
      </c>
      <c r="F407" s="194"/>
      <c r="G407" s="81" t="s">
        <v>1395</v>
      </c>
      <c r="H407" s="81" t="s">
        <v>1058</v>
      </c>
      <c r="I407" s="186" t="s">
        <v>1335</v>
      </c>
      <c r="J407" s="195" t="s">
        <v>1500</v>
      </c>
      <c r="K407" s="81" t="s">
        <v>1393</v>
      </c>
      <c r="L407" s="80" t="s">
        <v>1394</v>
      </c>
      <c r="M407" s="80" t="s">
        <v>813</v>
      </c>
      <c r="N407" s="184" t="s">
        <v>143</v>
      </c>
      <c r="O407" s="189">
        <v>44743</v>
      </c>
      <c r="P407" s="189">
        <v>45078</v>
      </c>
      <c r="Q407" s="189">
        <v>45078</v>
      </c>
      <c r="R407" s="196">
        <v>10000000</v>
      </c>
      <c r="S407" s="191">
        <v>9258075.8000000007</v>
      </c>
      <c r="T407" s="192">
        <v>9258075.8000000007</v>
      </c>
      <c r="U407" s="80" t="s">
        <v>75</v>
      </c>
      <c r="V407" s="82" t="s">
        <v>587</v>
      </c>
      <c r="W407" s="192">
        <v>9258075.8000000007</v>
      </c>
      <c r="X407" s="82" t="s">
        <v>587</v>
      </c>
      <c r="Y407" s="192">
        <v>9258075.8000000007</v>
      </c>
      <c r="Z407" s="165">
        <v>1</v>
      </c>
      <c r="AA407" s="192">
        <v>9258075.8000000007</v>
      </c>
      <c r="AB407" s="82" t="s">
        <v>587</v>
      </c>
      <c r="AC407" s="82" t="s">
        <v>587</v>
      </c>
      <c r="AD407" s="80" t="s">
        <v>50</v>
      </c>
      <c r="AE407" s="165">
        <v>1</v>
      </c>
      <c r="AF407" s="80" t="s">
        <v>587</v>
      </c>
      <c r="AG407" s="80" t="s">
        <v>587</v>
      </c>
      <c r="AH407" s="80" t="s">
        <v>587</v>
      </c>
      <c r="AI407" s="80" t="s">
        <v>587</v>
      </c>
      <c r="AJ407" s="80" t="s">
        <v>587</v>
      </c>
      <c r="AK407" s="80" t="s">
        <v>1048</v>
      </c>
      <c r="AL407" s="80" t="s">
        <v>587</v>
      </c>
      <c r="AM407" s="80" t="s">
        <v>587</v>
      </c>
      <c r="AN407" s="80" t="s">
        <v>1048</v>
      </c>
      <c r="AO407" s="181" t="s">
        <v>808</v>
      </c>
      <c r="AP407" s="176" t="s">
        <v>829</v>
      </c>
      <c r="AQ407" s="181" t="s">
        <v>806</v>
      </c>
      <c r="AR407" s="90" t="s">
        <v>1048</v>
      </c>
      <c r="AS407" s="181" t="s">
        <v>807</v>
      </c>
      <c r="AT407" s="81" t="s">
        <v>1061</v>
      </c>
    </row>
    <row r="408" spans="1:46" ht="180.75" thickBot="1" x14ac:dyDescent="0.25">
      <c r="A408" s="193">
        <v>430</v>
      </c>
      <c r="B408" s="186" t="s">
        <v>1418</v>
      </c>
      <c r="C408" s="183" t="s">
        <v>1425</v>
      </c>
      <c r="D408" s="183" t="s">
        <v>1428</v>
      </c>
      <c r="E408" s="186" t="s">
        <v>1427</v>
      </c>
      <c r="F408" s="194"/>
      <c r="G408" s="198" t="s">
        <v>1425</v>
      </c>
      <c r="H408" s="81" t="s">
        <v>1058</v>
      </c>
      <c r="I408" s="186" t="s">
        <v>101</v>
      </c>
      <c r="J408" s="195" t="s">
        <v>1501</v>
      </c>
      <c r="K408" s="81" t="s">
        <v>1393</v>
      </c>
      <c r="L408" s="80" t="s">
        <v>1394</v>
      </c>
      <c r="M408" s="80" t="s">
        <v>813</v>
      </c>
      <c r="N408" s="184" t="s">
        <v>143</v>
      </c>
      <c r="O408" s="189">
        <v>44743</v>
      </c>
      <c r="P408" s="189">
        <v>45078</v>
      </c>
      <c r="Q408" s="189">
        <v>45078</v>
      </c>
      <c r="R408" s="196">
        <v>10000000</v>
      </c>
      <c r="S408" s="191">
        <v>9336544</v>
      </c>
      <c r="T408" s="192">
        <v>9336544</v>
      </c>
      <c r="U408" s="80" t="s">
        <v>75</v>
      </c>
      <c r="V408" s="82" t="s">
        <v>587</v>
      </c>
      <c r="W408" s="192">
        <v>9336544</v>
      </c>
      <c r="X408" s="82" t="s">
        <v>587</v>
      </c>
      <c r="Y408" s="192">
        <v>9336544</v>
      </c>
      <c r="Z408" s="165">
        <v>1</v>
      </c>
      <c r="AA408" s="192">
        <v>9336544</v>
      </c>
      <c r="AB408" s="82" t="s">
        <v>587</v>
      </c>
      <c r="AC408" s="82" t="s">
        <v>587</v>
      </c>
      <c r="AD408" s="80" t="s">
        <v>50</v>
      </c>
      <c r="AE408" s="165">
        <v>1</v>
      </c>
      <c r="AF408" s="80" t="s">
        <v>587</v>
      </c>
      <c r="AG408" s="80" t="s">
        <v>587</v>
      </c>
      <c r="AH408" s="80" t="s">
        <v>587</v>
      </c>
      <c r="AI408" s="80" t="s">
        <v>587</v>
      </c>
      <c r="AJ408" s="80" t="s">
        <v>587</v>
      </c>
      <c r="AK408" s="80" t="s">
        <v>1048</v>
      </c>
      <c r="AL408" s="80" t="s">
        <v>587</v>
      </c>
      <c r="AM408" s="80" t="s">
        <v>587</v>
      </c>
      <c r="AN408" s="80" t="s">
        <v>1048</v>
      </c>
      <c r="AO408" s="181" t="s">
        <v>808</v>
      </c>
      <c r="AP408" s="176" t="s">
        <v>829</v>
      </c>
      <c r="AQ408" s="181" t="s">
        <v>806</v>
      </c>
      <c r="AR408" s="90" t="s">
        <v>1048</v>
      </c>
      <c r="AS408" s="181" t="s">
        <v>807</v>
      </c>
      <c r="AT408" s="81" t="s">
        <v>1061</v>
      </c>
    </row>
    <row r="409" spans="1:46" ht="180.75" thickBot="1" x14ac:dyDescent="0.25">
      <c r="A409" s="193">
        <v>431</v>
      </c>
      <c r="B409" s="186" t="s">
        <v>1419</v>
      </c>
      <c r="C409" s="82" t="s">
        <v>1382</v>
      </c>
      <c r="D409" s="82" t="s">
        <v>1386</v>
      </c>
      <c r="E409" s="82" t="s">
        <v>1387</v>
      </c>
      <c r="F409" s="194"/>
      <c r="G409" s="81" t="s">
        <v>1395</v>
      </c>
      <c r="H409" s="81" t="s">
        <v>1058</v>
      </c>
      <c r="I409" s="186" t="s">
        <v>964</v>
      </c>
      <c r="J409" s="195" t="s">
        <v>1502</v>
      </c>
      <c r="K409" s="81" t="s">
        <v>1393</v>
      </c>
      <c r="L409" s="80" t="s">
        <v>1394</v>
      </c>
      <c r="M409" s="80" t="s">
        <v>813</v>
      </c>
      <c r="N409" s="184" t="s">
        <v>143</v>
      </c>
      <c r="O409" s="189">
        <v>44743</v>
      </c>
      <c r="P409" s="189">
        <v>45078</v>
      </c>
      <c r="Q409" s="189">
        <v>45078</v>
      </c>
      <c r="R409" s="196">
        <v>10000000</v>
      </c>
      <c r="S409" s="191">
        <v>9782929.5999999996</v>
      </c>
      <c r="T409" s="192">
        <v>9782929.5999999996</v>
      </c>
      <c r="U409" s="80" t="s">
        <v>75</v>
      </c>
      <c r="V409" s="82" t="s">
        <v>587</v>
      </c>
      <c r="W409" s="192">
        <v>9782929.5999999996</v>
      </c>
      <c r="X409" s="82" t="s">
        <v>587</v>
      </c>
      <c r="Y409" s="192">
        <v>9782929.5999999996</v>
      </c>
      <c r="Z409" s="165">
        <v>1</v>
      </c>
      <c r="AA409" s="192">
        <v>9782929.5999999996</v>
      </c>
      <c r="AB409" s="82" t="s">
        <v>587</v>
      </c>
      <c r="AC409" s="82" t="s">
        <v>587</v>
      </c>
      <c r="AD409" s="80" t="s">
        <v>50</v>
      </c>
      <c r="AE409" s="165">
        <v>1</v>
      </c>
      <c r="AF409" s="80" t="s">
        <v>587</v>
      </c>
      <c r="AG409" s="80" t="s">
        <v>587</v>
      </c>
      <c r="AH409" s="80" t="s">
        <v>587</v>
      </c>
      <c r="AI409" s="80" t="s">
        <v>587</v>
      </c>
      <c r="AJ409" s="80" t="s">
        <v>587</v>
      </c>
      <c r="AK409" s="80" t="s">
        <v>1048</v>
      </c>
      <c r="AL409" s="80" t="s">
        <v>587</v>
      </c>
      <c r="AM409" s="80" t="s">
        <v>587</v>
      </c>
      <c r="AN409" s="80" t="s">
        <v>1048</v>
      </c>
      <c r="AO409" s="181" t="s">
        <v>808</v>
      </c>
      <c r="AP409" s="176" t="s">
        <v>829</v>
      </c>
      <c r="AQ409" s="181" t="s">
        <v>806</v>
      </c>
      <c r="AR409" s="90" t="s">
        <v>1048</v>
      </c>
      <c r="AS409" s="181" t="s">
        <v>807</v>
      </c>
      <c r="AT409" s="81" t="s">
        <v>1061</v>
      </c>
    </row>
    <row r="410" spans="1:46" ht="180.75" thickBot="1" x14ac:dyDescent="0.25">
      <c r="A410" s="193">
        <v>432</v>
      </c>
      <c r="B410" s="186" t="s">
        <v>1420</v>
      </c>
      <c r="C410" s="82" t="s">
        <v>1382</v>
      </c>
      <c r="D410" s="82" t="s">
        <v>1386</v>
      </c>
      <c r="E410" s="82" t="s">
        <v>1387</v>
      </c>
      <c r="F410" s="194"/>
      <c r="G410" s="81" t="s">
        <v>1395</v>
      </c>
      <c r="H410" s="81" t="s">
        <v>1429</v>
      </c>
      <c r="I410" s="186" t="s">
        <v>108</v>
      </c>
      <c r="J410" s="195" t="s">
        <v>1503</v>
      </c>
      <c r="K410" s="81" t="s">
        <v>1393</v>
      </c>
      <c r="L410" s="80" t="s">
        <v>1394</v>
      </c>
      <c r="M410" s="80" t="s">
        <v>813</v>
      </c>
      <c r="N410" s="184" t="s">
        <v>143</v>
      </c>
      <c r="O410" s="189">
        <v>44743</v>
      </c>
      <c r="P410" s="189">
        <v>45078</v>
      </c>
      <c r="Q410" s="189">
        <v>45078</v>
      </c>
      <c r="R410" s="196">
        <v>10000000</v>
      </c>
      <c r="S410" s="191">
        <v>8944978.0800000001</v>
      </c>
      <c r="T410" s="192">
        <v>8944978.0800000001</v>
      </c>
      <c r="U410" s="80" t="s">
        <v>75</v>
      </c>
      <c r="V410" s="82" t="s">
        <v>587</v>
      </c>
      <c r="W410" s="192">
        <v>8944978.0800000001</v>
      </c>
      <c r="X410" s="82" t="s">
        <v>587</v>
      </c>
      <c r="Y410" s="192">
        <v>8944978.0800000001</v>
      </c>
      <c r="Z410" s="165">
        <v>1</v>
      </c>
      <c r="AA410" s="192">
        <v>8944978.0800000001</v>
      </c>
      <c r="AB410" s="82" t="s">
        <v>587</v>
      </c>
      <c r="AC410" s="82" t="s">
        <v>587</v>
      </c>
      <c r="AD410" s="80" t="s">
        <v>50</v>
      </c>
      <c r="AE410" s="165">
        <v>1</v>
      </c>
      <c r="AF410" s="80" t="s">
        <v>587</v>
      </c>
      <c r="AG410" s="80" t="s">
        <v>587</v>
      </c>
      <c r="AH410" s="80" t="s">
        <v>587</v>
      </c>
      <c r="AI410" s="80" t="s">
        <v>587</v>
      </c>
      <c r="AJ410" s="80" t="s">
        <v>587</v>
      </c>
      <c r="AK410" s="80" t="s">
        <v>1048</v>
      </c>
      <c r="AL410" s="80" t="s">
        <v>587</v>
      </c>
      <c r="AM410" s="80" t="s">
        <v>587</v>
      </c>
      <c r="AN410" s="80" t="s">
        <v>1048</v>
      </c>
      <c r="AO410" s="181" t="s">
        <v>808</v>
      </c>
      <c r="AP410" s="176" t="s">
        <v>829</v>
      </c>
      <c r="AQ410" s="181" t="s">
        <v>806</v>
      </c>
      <c r="AR410" s="90" t="s">
        <v>1048</v>
      </c>
      <c r="AS410" s="181" t="s">
        <v>807</v>
      </c>
      <c r="AT410" s="81" t="s">
        <v>1061</v>
      </c>
    </row>
    <row r="411" spans="1:46" ht="180.75" thickBot="1" x14ac:dyDescent="0.25">
      <c r="A411" s="193">
        <v>433</v>
      </c>
      <c r="B411" s="186" t="s">
        <v>600</v>
      </c>
      <c r="C411" s="82" t="s">
        <v>1382</v>
      </c>
      <c r="D411" s="82" t="s">
        <v>1386</v>
      </c>
      <c r="E411" s="82" t="s">
        <v>1387</v>
      </c>
      <c r="F411" s="194"/>
      <c r="G411" s="81" t="s">
        <v>1395</v>
      </c>
      <c r="H411" s="81" t="s">
        <v>1429</v>
      </c>
      <c r="I411" s="186" t="s">
        <v>108</v>
      </c>
      <c r="J411" s="195" t="s">
        <v>1504</v>
      </c>
      <c r="K411" s="81" t="s">
        <v>1393</v>
      </c>
      <c r="L411" s="80" t="s">
        <v>1394</v>
      </c>
      <c r="M411" s="80" t="s">
        <v>813</v>
      </c>
      <c r="N411" s="184" t="s">
        <v>143</v>
      </c>
      <c r="O411" s="189">
        <v>44743</v>
      </c>
      <c r="P411" s="189">
        <v>45078</v>
      </c>
      <c r="Q411" s="189">
        <v>45078</v>
      </c>
      <c r="R411" s="196">
        <v>10000000</v>
      </c>
      <c r="S411" s="191">
        <v>9863886</v>
      </c>
      <c r="T411" s="192">
        <v>9863886</v>
      </c>
      <c r="U411" s="80" t="s">
        <v>75</v>
      </c>
      <c r="V411" s="82" t="s">
        <v>587</v>
      </c>
      <c r="W411" s="192">
        <v>9863886</v>
      </c>
      <c r="X411" s="82" t="s">
        <v>587</v>
      </c>
      <c r="Y411" s="192">
        <v>9863886</v>
      </c>
      <c r="Z411" s="165">
        <v>1</v>
      </c>
      <c r="AA411" s="192">
        <v>9863886</v>
      </c>
      <c r="AB411" s="82" t="s">
        <v>587</v>
      </c>
      <c r="AC411" s="82" t="s">
        <v>587</v>
      </c>
      <c r="AD411" s="80" t="s">
        <v>50</v>
      </c>
      <c r="AE411" s="165">
        <v>1</v>
      </c>
      <c r="AF411" s="80" t="s">
        <v>587</v>
      </c>
      <c r="AG411" s="80" t="s">
        <v>587</v>
      </c>
      <c r="AH411" s="80" t="s">
        <v>587</v>
      </c>
      <c r="AI411" s="80" t="s">
        <v>587</v>
      </c>
      <c r="AJ411" s="80" t="s">
        <v>587</v>
      </c>
      <c r="AK411" s="80" t="s">
        <v>1048</v>
      </c>
      <c r="AL411" s="80" t="s">
        <v>587</v>
      </c>
      <c r="AM411" s="80" t="s">
        <v>587</v>
      </c>
      <c r="AN411" s="80" t="s">
        <v>1048</v>
      </c>
      <c r="AO411" s="181" t="s">
        <v>808</v>
      </c>
      <c r="AP411" s="176" t="s">
        <v>829</v>
      </c>
      <c r="AQ411" s="181" t="s">
        <v>806</v>
      </c>
      <c r="AR411" s="90" t="s">
        <v>1048</v>
      </c>
      <c r="AS411" s="181" t="s">
        <v>807</v>
      </c>
      <c r="AT411" s="81" t="s">
        <v>1061</v>
      </c>
    </row>
    <row r="412" spans="1:46" ht="180.75" thickBot="1" x14ac:dyDescent="0.25">
      <c r="A412" s="193">
        <v>434</v>
      </c>
      <c r="B412" s="186" t="s">
        <v>1421</v>
      </c>
      <c r="C412" s="82" t="s">
        <v>1382</v>
      </c>
      <c r="D412" s="82" t="s">
        <v>1386</v>
      </c>
      <c r="E412" s="82" t="s">
        <v>1387</v>
      </c>
      <c r="F412" s="194"/>
      <c r="G412" s="81" t="s">
        <v>1395</v>
      </c>
      <c r="H412" s="81" t="s">
        <v>1429</v>
      </c>
      <c r="I412" s="186" t="s">
        <v>108</v>
      </c>
      <c r="J412" s="195" t="s">
        <v>1505</v>
      </c>
      <c r="K412" s="81" t="s">
        <v>1393</v>
      </c>
      <c r="L412" s="80" t="s">
        <v>1394</v>
      </c>
      <c r="M412" s="80" t="s">
        <v>813</v>
      </c>
      <c r="N412" s="184" t="s">
        <v>143</v>
      </c>
      <c r="O412" s="189">
        <v>44743</v>
      </c>
      <c r="P412" s="189">
        <v>45078</v>
      </c>
      <c r="Q412" s="189">
        <v>45078</v>
      </c>
      <c r="R412" s="196">
        <v>8000000</v>
      </c>
      <c r="S412" s="191">
        <v>7473207.2000000002</v>
      </c>
      <c r="T412" s="192">
        <v>7473207.2000000002</v>
      </c>
      <c r="U412" s="80" t="s">
        <v>75</v>
      </c>
      <c r="V412" s="82" t="s">
        <v>587</v>
      </c>
      <c r="W412" s="192">
        <v>7473207.2000000002</v>
      </c>
      <c r="X412" s="82" t="s">
        <v>587</v>
      </c>
      <c r="Y412" s="192">
        <v>7473207.2000000002</v>
      </c>
      <c r="Z412" s="165">
        <v>1</v>
      </c>
      <c r="AA412" s="192">
        <v>7473207.2000000002</v>
      </c>
      <c r="AB412" s="82" t="s">
        <v>587</v>
      </c>
      <c r="AC412" s="82" t="s">
        <v>587</v>
      </c>
      <c r="AD412" s="80" t="s">
        <v>50</v>
      </c>
      <c r="AE412" s="165">
        <v>1</v>
      </c>
      <c r="AF412" s="80" t="s">
        <v>587</v>
      </c>
      <c r="AG412" s="80" t="s">
        <v>587</v>
      </c>
      <c r="AH412" s="80" t="s">
        <v>587</v>
      </c>
      <c r="AI412" s="80" t="s">
        <v>587</v>
      </c>
      <c r="AJ412" s="80" t="s">
        <v>587</v>
      </c>
      <c r="AK412" s="80" t="s">
        <v>1048</v>
      </c>
      <c r="AL412" s="80" t="s">
        <v>587</v>
      </c>
      <c r="AM412" s="80" t="s">
        <v>587</v>
      </c>
      <c r="AN412" s="80" t="s">
        <v>1048</v>
      </c>
      <c r="AO412" s="181" t="s">
        <v>808</v>
      </c>
      <c r="AP412" s="176" t="s">
        <v>829</v>
      </c>
      <c r="AQ412" s="181" t="s">
        <v>806</v>
      </c>
      <c r="AR412" s="90" t="s">
        <v>1048</v>
      </c>
      <c r="AS412" s="181" t="s">
        <v>807</v>
      </c>
      <c r="AT412" s="81" t="s">
        <v>1061</v>
      </c>
    </row>
    <row r="413" spans="1:46" ht="180.75" thickBot="1" x14ac:dyDescent="0.25">
      <c r="A413" s="193">
        <v>435</v>
      </c>
      <c r="B413" s="186" t="s">
        <v>1422</v>
      </c>
      <c r="C413" s="82" t="s">
        <v>1382</v>
      </c>
      <c r="D413" s="82" t="s">
        <v>1386</v>
      </c>
      <c r="E413" s="82" t="s">
        <v>1387</v>
      </c>
      <c r="F413" s="194"/>
      <c r="G413" s="81" t="s">
        <v>1395</v>
      </c>
      <c r="H413" s="81" t="s">
        <v>1058</v>
      </c>
      <c r="I413" s="186" t="s">
        <v>101</v>
      </c>
      <c r="J413" s="195" t="s">
        <v>1506</v>
      </c>
      <c r="K413" s="81" t="s">
        <v>1393</v>
      </c>
      <c r="L413" s="80" t="s">
        <v>1394</v>
      </c>
      <c r="M413" s="80" t="s">
        <v>813</v>
      </c>
      <c r="N413" s="184" t="s">
        <v>143</v>
      </c>
      <c r="O413" s="189">
        <v>44743</v>
      </c>
      <c r="P413" s="189">
        <v>45078</v>
      </c>
      <c r="Q413" s="189">
        <v>45078</v>
      </c>
      <c r="R413" s="196">
        <v>10000000</v>
      </c>
      <c r="S413" s="191">
        <v>9703446.4000000004</v>
      </c>
      <c r="T413" s="192">
        <v>9703446.4000000004</v>
      </c>
      <c r="U413" s="80" t="s">
        <v>75</v>
      </c>
      <c r="V413" s="82" t="s">
        <v>587</v>
      </c>
      <c r="W413" s="192">
        <v>9703446.4000000004</v>
      </c>
      <c r="X413" s="82" t="s">
        <v>587</v>
      </c>
      <c r="Y413" s="192">
        <v>9703446.4000000004</v>
      </c>
      <c r="Z413" s="165">
        <v>1</v>
      </c>
      <c r="AA413" s="192">
        <v>9703446.4000000004</v>
      </c>
      <c r="AB413" s="82" t="s">
        <v>587</v>
      </c>
      <c r="AC413" s="82" t="s">
        <v>587</v>
      </c>
      <c r="AD413" s="80" t="s">
        <v>50</v>
      </c>
      <c r="AE413" s="165">
        <v>1</v>
      </c>
      <c r="AF413" s="80" t="s">
        <v>587</v>
      </c>
      <c r="AG413" s="80" t="s">
        <v>587</v>
      </c>
      <c r="AH413" s="80" t="s">
        <v>587</v>
      </c>
      <c r="AI413" s="80" t="s">
        <v>587</v>
      </c>
      <c r="AJ413" s="80" t="s">
        <v>587</v>
      </c>
      <c r="AK413" s="80" t="s">
        <v>1048</v>
      </c>
      <c r="AL413" s="80" t="s">
        <v>587</v>
      </c>
      <c r="AM413" s="80" t="s">
        <v>587</v>
      </c>
      <c r="AN413" s="80" t="s">
        <v>1048</v>
      </c>
      <c r="AO413" s="181" t="s">
        <v>808</v>
      </c>
      <c r="AP413" s="176" t="s">
        <v>829</v>
      </c>
      <c r="AQ413" s="181" t="s">
        <v>806</v>
      </c>
      <c r="AR413" s="90" t="s">
        <v>1048</v>
      </c>
      <c r="AS413" s="181" t="s">
        <v>807</v>
      </c>
      <c r="AT413" s="81" t="s">
        <v>1061</v>
      </c>
    </row>
    <row r="414" spans="1:46" ht="180.75" thickBot="1" x14ac:dyDescent="0.25">
      <c r="A414" s="193">
        <v>436</v>
      </c>
      <c r="B414" s="186" t="s">
        <v>1423</v>
      </c>
      <c r="C414" s="82" t="s">
        <v>1382</v>
      </c>
      <c r="D414" s="82" t="s">
        <v>1386</v>
      </c>
      <c r="E414" s="82" t="s">
        <v>1387</v>
      </c>
      <c r="F414" s="194"/>
      <c r="G414" s="81" t="s">
        <v>1395</v>
      </c>
      <c r="H414" s="81" t="s">
        <v>1058</v>
      </c>
      <c r="I414" s="186" t="s">
        <v>109</v>
      </c>
      <c r="J414" s="195" t="s">
        <v>1507</v>
      </c>
      <c r="K414" s="81" t="s">
        <v>1393</v>
      </c>
      <c r="L414" s="80" t="s">
        <v>1394</v>
      </c>
      <c r="M414" s="80" t="s">
        <v>813</v>
      </c>
      <c r="N414" s="184" t="s">
        <v>143</v>
      </c>
      <c r="O414" s="189">
        <v>44743</v>
      </c>
      <c r="P414" s="189">
        <v>45261</v>
      </c>
      <c r="Q414" s="189">
        <v>45261</v>
      </c>
      <c r="R414" s="196">
        <v>5000000</v>
      </c>
      <c r="S414" s="191">
        <v>4999250.8</v>
      </c>
      <c r="T414" s="192">
        <v>4999250.8</v>
      </c>
      <c r="U414" s="80" t="s">
        <v>75</v>
      </c>
      <c r="V414" s="82" t="s">
        <v>587</v>
      </c>
      <c r="W414" s="192">
        <v>4999250.8</v>
      </c>
      <c r="X414" s="82" t="s">
        <v>587</v>
      </c>
      <c r="Y414" s="192">
        <v>4999250.8</v>
      </c>
      <c r="Z414" s="165">
        <v>1</v>
      </c>
      <c r="AA414" s="192">
        <v>4999250.8</v>
      </c>
      <c r="AB414" s="82" t="s">
        <v>587</v>
      </c>
      <c r="AC414" s="82" t="s">
        <v>587</v>
      </c>
      <c r="AD414" s="80" t="s">
        <v>50</v>
      </c>
      <c r="AE414" s="165">
        <v>1</v>
      </c>
      <c r="AF414" s="80" t="s">
        <v>587</v>
      </c>
      <c r="AG414" s="80" t="s">
        <v>587</v>
      </c>
      <c r="AH414" s="80" t="s">
        <v>587</v>
      </c>
      <c r="AI414" s="80" t="s">
        <v>587</v>
      </c>
      <c r="AJ414" s="80" t="s">
        <v>587</v>
      </c>
      <c r="AK414" s="80" t="s">
        <v>1048</v>
      </c>
      <c r="AL414" s="80" t="s">
        <v>587</v>
      </c>
      <c r="AM414" s="80" t="s">
        <v>587</v>
      </c>
      <c r="AN414" s="80" t="s">
        <v>1048</v>
      </c>
      <c r="AO414" s="181" t="s">
        <v>808</v>
      </c>
      <c r="AP414" s="176" t="s">
        <v>829</v>
      </c>
      <c r="AQ414" s="181" t="s">
        <v>806</v>
      </c>
      <c r="AR414" s="90" t="s">
        <v>1048</v>
      </c>
      <c r="AS414" s="181" t="s">
        <v>807</v>
      </c>
      <c r="AT414" s="81" t="s">
        <v>1061</v>
      </c>
    </row>
    <row r="415" spans="1:46" ht="180.75" thickBot="1" x14ac:dyDescent="0.25">
      <c r="A415" s="193">
        <v>437</v>
      </c>
      <c r="B415" s="186" t="s">
        <v>1424</v>
      </c>
      <c r="C415" s="82" t="s">
        <v>1382</v>
      </c>
      <c r="D415" s="82" t="s">
        <v>1386</v>
      </c>
      <c r="E415" s="82" t="s">
        <v>1387</v>
      </c>
      <c r="F415" s="194"/>
      <c r="G415" s="81" t="s">
        <v>1395</v>
      </c>
      <c r="H415" s="81" t="s">
        <v>1058</v>
      </c>
      <c r="I415" s="186" t="s">
        <v>101</v>
      </c>
      <c r="J415" s="195" t="s">
        <v>1508</v>
      </c>
      <c r="K415" s="81" t="s">
        <v>1393</v>
      </c>
      <c r="L415" s="80" t="s">
        <v>1394</v>
      </c>
      <c r="M415" s="80" t="s">
        <v>813</v>
      </c>
      <c r="N415" s="184" t="s">
        <v>143</v>
      </c>
      <c r="O415" s="189">
        <v>44743</v>
      </c>
      <c r="P415" s="189">
        <v>45261</v>
      </c>
      <c r="Q415" s="189">
        <v>45261</v>
      </c>
      <c r="R415" s="196">
        <v>5000000</v>
      </c>
      <c r="S415" s="191">
        <v>4937685</v>
      </c>
      <c r="T415" s="192">
        <v>4937685</v>
      </c>
      <c r="U415" s="80" t="s">
        <v>75</v>
      </c>
      <c r="V415" s="82" t="s">
        <v>587</v>
      </c>
      <c r="W415" s="192">
        <v>4937685</v>
      </c>
      <c r="X415" s="82" t="s">
        <v>587</v>
      </c>
      <c r="Y415" s="192">
        <v>4937685</v>
      </c>
      <c r="Z415" s="165">
        <v>1</v>
      </c>
      <c r="AA415" s="192">
        <v>4937685</v>
      </c>
      <c r="AB415" s="82" t="s">
        <v>587</v>
      </c>
      <c r="AC415" s="82" t="s">
        <v>587</v>
      </c>
      <c r="AD415" s="80" t="s">
        <v>50</v>
      </c>
      <c r="AE415" s="165">
        <v>1</v>
      </c>
      <c r="AF415" s="80" t="s">
        <v>587</v>
      </c>
      <c r="AG415" s="80" t="s">
        <v>587</v>
      </c>
      <c r="AH415" s="80" t="s">
        <v>587</v>
      </c>
      <c r="AI415" s="80" t="s">
        <v>587</v>
      </c>
      <c r="AJ415" s="80" t="s">
        <v>587</v>
      </c>
      <c r="AK415" s="80" t="s">
        <v>1048</v>
      </c>
      <c r="AL415" s="80" t="s">
        <v>587</v>
      </c>
      <c r="AM415" s="80" t="s">
        <v>587</v>
      </c>
      <c r="AN415" s="80" t="s">
        <v>1048</v>
      </c>
      <c r="AO415" s="181" t="s">
        <v>808</v>
      </c>
      <c r="AP415" s="176" t="s">
        <v>829</v>
      </c>
      <c r="AQ415" s="181" t="s">
        <v>806</v>
      </c>
      <c r="AR415" s="90" t="s">
        <v>1048</v>
      </c>
      <c r="AS415" s="181" t="s">
        <v>807</v>
      </c>
      <c r="AT415" s="81" t="s">
        <v>1061</v>
      </c>
    </row>
    <row r="416" spans="1:46" ht="180.75" thickBot="1" x14ac:dyDescent="0.25">
      <c r="A416" s="193">
        <v>438</v>
      </c>
      <c r="B416" s="186" t="s">
        <v>1431</v>
      </c>
      <c r="C416" s="82" t="s">
        <v>1383</v>
      </c>
      <c r="D416" s="82" t="s">
        <v>1385</v>
      </c>
      <c r="E416" s="82" t="s">
        <v>1445</v>
      </c>
      <c r="F416" s="80"/>
      <c r="G416" s="81" t="s">
        <v>1397</v>
      </c>
      <c r="H416" s="81" t="s">
        <v>1058</v>
      </c>
      <c r="I416" s="199" t="s">
        <v>1335</v>
      </c>
      <c r="J416" s="195" t="s">
        <v>1509</v>
      </c>
      <c r="K416" s="81" t="s">
        <v>1393</v>
      </c>
      <c r="L416" s="80" t="s">
        <v>1394</v>
      </c>
      <c r="M416" s="80" t="s">
        <v>813</v>
      </c>
      <c r="N416" s="184" t="s">
        <v>239</v>
      </c>
      <c r="O416" s="189">
        <v>45108</v>
      </c>
      <c r="P416" s="184" t="s">
        <v>1446</v>
      </c>
      <c r="Q416" s="184" t="s">
        <v>1446</v>
      </c>
      <c r="R416" s="196">
        <v>10000000</v>
      </c>
      <c r="S416" s="191">
        <v>9477362.4000000004</v>
      </c>
      <c r="T416" s="191">
        <v>9477362.4000000004</v>
      </c>
      <c r="U416" s="80" t="s">
        <v>75</v>
      </c>
      <c r="V416" s="82" t="s">
        <v>587</v>
      </c>
      <c r="W416" s="191">
        <v>9477362.4000000004</v>
      </c>
      <c r="X416" s="82" t="s">
        <v>587</v>
      </c>
      <c r="Y416" s="191">
        <v>9477362.4000000004</v>
      </c>
      <c r="Z416" s="165">
        <v>1</v>
      </c>
      <c r="AA416" s="191">
        <v>9477362.4000000004</v>
      </c>
      <c r="AB416" s="82" t="s">
        <v>587</v>
      </c>
      <c r="AC416" s="82" t="s">
        <v>587</v>
      </c>
      <c r="AD416" s="80" t="s">
        <v>50</v>
      </c>
      <c r="AE416" s="165">
        <v>1</v>
      </c>
      <c r="AF416" s="80" t="s">
        <v>587</v>
      </c>
      <c r="AG416" s="80" t="s">
        <v>587</v>
      </c>
      <c r="AH416" s="80" t="s">
        <v>587</v>
      </c>
      <c r="AI416" s="80" t="s">
        <v>587</v>
      </c>
      <c r="AJ416" s="80" t="s">
        <v>587</v>
      </c>
      <c r="AK416" s="80" t="s">
        <v>1048</v>
      </c>
      <c r="AL416" s="80" t="s">
        <v>587</v>
      </c>
      <c r="AM416" s="80" t="s">
        <v>587</v>
      </c>
      <c r="AN416" s="80" t="s">
        <v>1048</v>
      </c>
      <c r="AO416" s="181" t="s">
        <v>808</v>
      </c>
      <c r="AP416" s="176" t="s">
        <v>829</v>
      </c>
      <c r="AQ416" s="181" t="s">
        <v>806</v>
      </c>
      <c r="AR416" s="90" t="s">
        <v>1048</v>
      </c>
      <c r="AS416" s="181" t="s">
        <v>807</v>
      </c>
      <c r="AT416" s="81" t="s">
        <v>1061</v>
      </c>
    </row>
    <row r="417" spans="1:46" ht="180.75" thickBot="1" x14ac:dyDescent="0.25">
      <c r="A417" s="193">
        <v>439</v>
      </c>
      <c r="B417" s="186" t="s">
        <v>1432</v>
      </c>
      <c r="C417" s="82" t="s">
        <v>1383</v>
      </c>
      <c r="D417" s="82" t="s">
        <v>1385</v>
      </c>
      <c r="E417" s="82" t="s">
        <v>1445</v>
      </c>
      <c r="F417" s="80"/>
      <c r="G417" s="81" t="s">
        <v>1397</v>
      </c>
      <c r="H417" s="81" t="s">
        <v>1429</v>
      </c>
      <c r="I417" s="199" t="s">
        <v>205</v>
      </c>
      <c r="J417" s="195" t="s">
        <v>1510</v>
      </c>
      <c r="K417" s="81" t="s">
        <v>1393</v>
      </c>
      <c r="L417" s="80" t="s">
        <v>1394</v>
      </c>
      <c r="M417" s="80" t="s">
        <v>813</v>
      </c>
      <c r="N417" s="184" t="s">
        <v>239</v>
      </c>
      <c r="O417" s="189">
        <v>45108</v>
      </c>
      <c r="P417" s="184" t="s">
        <v>1447</v>
      </c>
      <c r="Q417" s="184" t="s">
        <v>1447</v>
      </c>
      <c r="R417" s="196">
        <v>5000000</v>
      </c>
      <c r="S417" s="191">
        <v>4999043.2</v>
      </c>
      <c r="T417" s="191">
        <v>4999043.2</v>
      </c>
      <c r="U417" s="80" t="s">
        <v>75</v>
      </c>
      <c r="V417" s="82" t="s">
        <v>587</v>
      </c>
      <c r="W417" s="191">
        <v>4999043.2</v>
      </c>
      <c r="X417" s="82" t="s">
        <v>587</v>
      </c>
      <c r="Y417" s="191">
        <v>4999043.2</v>
      </c>
      <c r="Z417" s="165">
        <v>1</v>
      </c>
      <c r="AA417" s="191">
        <v>4999043.2</v>
      </c>
      <c r="AB417" s="82" t="s">
        <v>587</v>
      </c>
      <c r="AC417" s="82" t="s">
        <v>587</v>
      </c>
      <c r="AD417" s="80" t="s">
        <v>50</v>
      </c>
      <c r="AE417" s="165">
        <v>1</v>
      </c>
      <c r="AF417" s="80" t="s">
        <v>587</v>
      </c>
      <c r="AG417" s="80" t="s">
        <v>587</v>
      </c>
      <c r="AH417" s="80" t="s">
        <v>587</v>
      </c>
      <c r="AI417" s="80" t="s">
        <v>587</v>
      </c>
      <c r="AJ417" s="80" t="s">
        <v>587</v>
      </c>
      <c r="AK417" s="80" t="s">
        <v>1048</v>
      </c>
      <c r="AL417" s="80" t="s">
        <v>587</v>
      </c>
      <c r="AM417" s="80" t="s">
        <v>587</v>
      </c>
      <c r="AN417" s="80" t="s">
        <v>1048</v>
      </c>
      <c r="AO417" s="181" t="s">
        <v>808</v>
      </c>
      <c r="AP417" s="176" t="s">
        <v>829</v>
      </c>
      <c r="AQ417" s="181" t="s">
        <v>806</v>
      </c>
      <c r="AR417" s="90" t="s">
        <v>1048</v>
      </c>
      <c r="AS417" s="181" t="s">
        <v>807</v>
      </c>
      <c r="AT417" s="81" t="s">
        <v>1061</v>
      </c>
    </row>
    <row r="418" spans="1:46" ht="180.75" thickBot="1" x14ac:dyDescent="0.25">
      <c r="A418" s="193">
        <v>440</v>
      </c>
      <c r="B418" s="186" t="s">
        <v>1433</v>
      </c>
      <c r="C418" s="82" t="s">
        <v>1383</v>
      </c>
      <c r="D418" s="82" t="s">
        <v>1385</v>
      </c>
      <c r="E418" s="82" t="s">
        <v>1445</v>
      </c>
      <c r="F418" s="80"/>
      <c r="G418" s="81" t="s">
        <v>1397</v>
      </c>
      <c r="H418" s="81" t="s">
        <v>1058</v>
      </c>
      <c r="I418" s="199" t="s">
        <v>1392</v>
      </c>
      <c r="J418" s="195" t="s">
        <v>1511</v>
      </c>
      <c r="K418" s="81" t="s">
        <v>1393</v>
      </c>
      <c r="L418" s="80" t="s">
        <v>1394</v>
      </c>
      <c r="M418" s="80" t="s">
        <v>813</v>
      </c>
      <c r="N418" s="184" t="s">
        <v>239</v>
      </c>
      <c r="O418" s="189">
        <v>45108</v>
      </c>
      <c r="P418" s="184" t="s">
        <v>1448</v>
      </c>
      <c r="Q418" s="184" t="s">
        <v>1448</v>
      </c>
      <c r="R418" s="196">
        <v>8000000</v>
      </c>
      <c r="S418" s="200">
        <v>7084642</v>
      </c>
      <c r="T418" s="200">
        <v>7084642</v>
      </c>
      <c r="U418" s="80" t="s">
        <v>75</v>
      </c>
      <c r="V418" s="82" t="s">
        <v>587</v>
      </c>
      <c r="W418" s="200">
        <v>7084642</v>
      </c>
      <c r="X418" s="82" t="s">
        <v>587</v>
      </c>
      <c r="Y418" s="200">
        <v>7084642</v>
      </c>
      <c r="Z418" s="165">
        <v>1</v>
      </c>
      <c r="AA418" s="200">
        <v>7084642</v>
      </c>
      <c r="AB418" s="82" t="s">
        <v>587</v>
      </c>
      <c r="AC418" s="82" t="s">
        <v>587</v>
      </c>
      <c r="AD418" s="80" t="s">
        <v>50</v>
      </c>
      <c r="AE418" s="165">
        <v>1</v>
      </c>
      <c r="AF418" s="80" t="s">
        <v>587</v>
      </c>
      <c r="AG418" s="80" t="s">
        <v>587</v>
      </c>
      <c r="AH418" s="80" t="s">
        <v>587</v>
      </c>
      <c r="AI418" s="80" t="s">
        <v>587</v>
      </c>
      <c r="AJ418" s="80" t="s">
        <v>587</v>
      </c>
      <c r="AK418" s="80" t="s">
        <v>1048</v>
      </c>
      <c r="AL418" s="80" t="s">
        <v>587</v>
      </c>
      <c r="AM418" s="80" t="s">
        <v>587</v>
      </c>
      <c r="AN418" s="80" t="s">
        <v>1048</v>
      </c>
      <c r="AO418" s="181" t="s">
        <v>808</v>
      </c>
      <c r="AP418" s="176" t="s">
        <v>829</v>
      </c>
      <c r="AQ418" s="181" t="s">
        <v>806</v>
      </c>
      <c r="AR418" s="90" t="s">
        <v>1048</v>
      </c>
      <c r="AS418" s="181" t="s">
        <v>807</v>
      </c>
      <c r="AT418" s="81" t="s">
        <v>1061</v>
      </c>
    </row>
    <row r="419" spans="1:46" ht="180.75" thickBot="1" x14ac:dyDescent="0.25">
      <c r="A419" s="193">
        <v>441</v>
      </c>
      <c r="B419" s="186" t="s">
        <v>1434</v>
      </c>
      <c r="C419" s="201" t="s">
        <v>1384</v>
      </c>
      <c r="D419" s="82" t="s">
        <v>1385</v>
      </c>
      <c r="E419" s="82" t="s">
        <v>1389</v>
      </c>
      <c r="F419" s="194"/>
      <c r="G419" s="81" t="s">
        <v>1396</v>
      </c>
      <c r="H419" s="81" t="s">
        <v>1058</v>
      </c>
      <c r="I419" s="199" t="s">
        <v>1391</v>
      </c>
      <c r="J419" s="195" t="s">
        <v>1512</v>
      </c>
      <c r="K419" s="81" t="s">
        <v>1393</v>
      </c>
      <c r="L419" s="80" t="s">
        <v>1394</v>
      </c>
      <c r="M419" s="80" t="s">
        <v>813</v>
      </c>
      <c r="N419" s="184" t="s">
        <v>239</v>
      </c>
      <c r="O419" s="189">
        <v>45108</v>
      </c>
      <c r="P419" s="184" t="s">
        <v>1449</v>
      </c>
      <c r="Q419" s="184" t="s">
        <v>1449</v>
      </c>
      <c r="R419" s="196">
        <v>5000000</v>
      </c>
      <c r="S419" s="200" t="s">
        <v>1458</v>
      </c>
      <c r="T419" s="200" t="s">
        <v>1458</v>
      </c>
      <c r="U419" s="80" t="s">
        <v>75</v>
      </c>
      <c r="V419" s="82" t="s">
        <v>587</v>
      </c>
      <c r="W419" s="200" t="s">
        <v>1458</v>
      </c>
      <c r="X419" s="82" t="s">
        <v>587</v>
      </c>
      <c r="Y419" s="200" t="s">
        <v>1458</v>
      </c>
      <c r="Z419" s="165">
        <v>1</v>
      </c>
      <c r="AA419" s="200" t="s">
        <v>1458</v>
      </c>
      <c r="AB419" s="82" t="s">
        <v>587</v>
      </c>
      <c r="AC419" s="82" t="s">
        <v>587</v>
      </c>
      <c r="AD419" s="80" t="s">
        <v>50</v>
      </c>
      <c r="AE419" s="165">
        <v>1</v>
      </c>
      <c r="AF419" s="80" t="s">
        <v>587</v>
      </c>
      <c r="AG419" s="80" t="s">
        <v>587</v>
      </c>
      <c r="AH419" s="80" t="s">
        <v>587</v>
      </c>
      <c r="AI419" s="80" t="s">
        <v>587</v>
      </c>
      <c r="AJ419" s="80" t="s">
        <v>587</v>
      </c>
      <c r="AK419" s="80" t="s">
        <v>1048</v>
      </c>
      <c r="AL419" s="80" t="s">
        <v>587</v>
      </c>
      <c r="AM419" s="80" t="s">
        <v>587</v>
      </c>
      <c r="AN419" s="80" t="s">
        <v>1048</v>
      </c>
      <c r="AO419" s="181" t="s">
        <v>808</v>
      </c>
      <c r="AP419" s="176" t="s">
        <v>829</v>
      </c>
      <c r="AQ419" s="181" t="s">
        <v>806</v>
      </c>
      <c r="AR419" s="90" t="s">
        <v>1048</v>
      </c>
      <c r="AS419" s="181" t="s">
        <v>807</v>
      </c>
      <c r="AT419" s="81" t="s">
        <v>1061</v>
      </c>
    </row>
    <row r="420" spans="1:46" ht="180.75" thickBot="1" x14ac:dyDescent="0.25">
      <c r="A420" s="193">
        <v>442</v>
      </c>
      <c r="B420" s="186" t="s">
        <v>1435</v>
      </c>
      <c r="C420" s="201" t="s">
        <v>1384</v>
      </c>
      <c r="D420" s="82" t="s">
        <v>1385</v>
      </c>
      <c r="E420" s="82" t="s">
        <v>1389</v>
      </c>
      <c r="F420" s="194"/>
      <c r="G420" s="81" t="s">
        <v>1396</v>
      </c>
      <c r="H420" s="81" t="s">
        <v>1058</v>
      </c>
      <c r="I420" s="199" t="s">
        <v>964</v>
      </c>
      <c r="J420" s="195" t="s">
        <v>1513</v>
      </c>
      <c r="K420" s="81" t="s">
        <v>1393</v>
      </c>
      <c r="L420" s="80" t="s">
        <v>1394</v>
      </c>
      <c r="M420" s="80" t="s">
        <v>813</v>
      </c>
      <c r="N420" s="184" t="s">
        <v>239</v>
      </c>
      <c r="O420" s="189">
        <v>45108</v>
      </c>
      <c r="P420" s="184" t="s">
        <v>1450</v>
      </c>
      <c r="Q420" s="184" t="s">
        <v>1450</v>
      </c>
      <c r="R420" s="202">
        <v>8400000</v>
      </c>
      <c r="S420" s="203">
        <v>7921425.4000000004</v>
      </c>
      <c r="T420" s="203">
        <v>7921425.4000000004</v>
      </c>
      <c r="U420" s="80" t="s">
        <v>75</v>
      </c>
      <c r="V420" s="82" t="s">
        <v>587</v>
      </c>
      <c r="W420" s="203">
        <v>7921425.4000000004</v>
      </c>
      <c r="X420" s="82" t="s">
        <v>587</v>
      </c>
      <c r="Y420" s="203">
        <v>7921425.4000000004</v>
      </c>
      <c r="Z420" s="165">
        <v>1</v>
      </c>
      <c r="AA420" s="203">
        <v>7921425.4000000004</v>
      </c>
      <c r="AB420" s="82" t="s">
        <v>587</v>
      </c>
      <c r="AC420" s="82" t="s">
        <v>587</v>
      </c>
      <c r="AD420" s="80" t="s">
        <v>50</v>
      </c>
      <c r="AE420" s="165">
        <v>1</v>
      </c>
      <c r="AF420" s="80" t="s">
        <v>587</v>
      </c>
      <c r="AG420" s="80" t="s">
        <v>587</v>
      </c>
      <c r="AH420" s="80" t="s">
        <v>587</v>
      </c>
      <c r="AI420" s="80" t="s">
        <v>587</v>
      </c>
      <c r="AJ420" s="80" t="s">
        <v>587</v>
      </c>
      <c r="AK420" s="80" t="s">
        <v>1048</v>
      </c>
      <c r="AL420" s="80" t="s">
        <v>587</v>
      </c>
      <c r="AM420" s="80" t="s">
        <v>587</v>
      </c>
      <c r="AN420" s="80" t="s">
        <v>1048</v>
      </c>
      <c r="AO420" s="181" t="s">
        <v>808</v>
      </c>
      <c r="AP420" s="176" t="s">
        <v>829</v>
      </c>
      <c r="AQ420" s="181" t="s">
        <v>806</v>
      </c>
      <c r="AR420" s="90" t="s">
        <v>1048</v>
      </c>
      <c r="AS420" s="181" t="s">
        <v>807</v>
      </c>
      <c r="AT420" s="81" t="s">
        <v>1061</v>
      </c>
    </row>
    <row r="421" spans="1:46" ht="180.75" thickBot="1" x14ac:dyDescent="0.25">
      <c r="A421" s="193">
        <v>443</v>
      </c>
      <c r="B421" s="186" t="s">
        <v>1436</v>
      </c>
      <c r="C421" s="201" t="s">
        <v>1384</v>
      </c>
      <c r="D421" s="82" t="s">
        <v>1385</v>
      </c>
      <c r="E421" s="82" t="s">
        <v>1389</v>
      </c>
      <c r="F421" s="194"/>
      <c r="G421" s="81" t="s">
        <v>1396</v>
      </c>
      <c r="H421" s="81" t="s">
        <v>1058</v>
      </c>
      <c r="I421" s="199" t="s">
        <v>109</v>
      </c>
      <c r="J421" s="195" t="s">
        <v>1514</v>
      </c>
      <c r="K421" s="81" t="s">
        <v>1393</v>
      </c>
      <c r="L421" s="80" t="s">
        <v>1394</v>
      </c>
      <c r="M421" s="80" t="s">
        <v>813</v>
      </c>
      <c r="N421" s="184" t="s">
        <v>239</v>
      </c>
      <c r="O421" s="189">
        <v>45108</v>
      </c>
      <c r="P421" s="184" t="s">
        <v>1451</v>
      </c>
      <c r="Q421" s="184" t="s">
        <v>1451</v>
      </c>
      <c r="R421" s="202">
        <v>7000000</v>
      </c>
      <c r="S421" s="203">
        <v>6702248</v>
      </c>
      <c r="T421" s="203">
        <v>6702248</v>
      </c>
      <c r="U421" s="80" t="s">
        <v>75</v>
      </c>
      <c r="V421" s="82" t="s">
        <v>587</v>
      </c>
      <c r="W421" s="203">
        <v>6702248</v>
      </c>
      <c r="X421" s="82" t="s">
        <v>587</v>
      </c>
      <c r="Y421" s="203">
        <v>6702248</v>
      </c>
      <c r="Z421" s="165">
        <v>1</v>
      </c>
      <c r="AA421" s="203">
        <v>6702248</v>
      </c>
      <c r="AB421" s="82" t="s">
        <v>587</v>
      </c>
      <c r="AC421" s="82" t="s">
        <v>587</v>
      </c>
      <c r="AD421" s="80" t="s">
        <v>50</v>
      </c>
      <c r="AE421" s="165">
        <v>1</v>
      </c>
      <c r="AF421" s="80" t="s">
        <v>587</v>
      </c>
      <c r="AG421" s="80" t="s">
        <v>587</v>
      </c>
      <c r="AH421" s="80" t="s">
        <v>587</v>
      </c>
      <c r="AI421" s="80" t="s">
        <v>587</v>
      </c>
      <c r="AJ421" s="80" t="s">
        <v>587</v>
      </c>
      <c r="AK421" s="80" t="s">
        <v>1048</v>
      </c>
      <c r="AL421" s="80" t="s">
        <v>587</v>
      </c>
      <c r="AM421" s="80" t="s">
        <v>587</v>
      </c>
      <c r="AN421" s="80" t="s">
        <v>1048</v>
      </c>
      <c r="AO421" s="181" t="s">
        <v>808</v>
      </c>
      <c r="AP421" s="176" t="s">
        <v>829</v>
      </c>
      <c r="AQ421" s="181" t="s">
        <v>806</v>
      </c>
      <c r="AR421" s="90" t="s">
        <v>1048</v>
      </c>
      <c r="AS421" s="181" t="s">
        <v>807</v>
      </c>
      <c r="AT421" s="81" t="s">
        <v>1061</v>
      </c>
    </row>
    <row r="422" spans="1:46" ht="180.75" thickBot="1" x14ac:dyDescent="0.25">
      <c r="A422" s="193">
        <v>444</v>
      </c>
      <c r="B422" s="186" t="s">
        <v>1437</v>
      </c>
      <c r="C422" s="201" t="s">
        <v>1443</v>
      </c>
      <c r="D422" s="82" t="s">
        <v>1386</v>
      </c>
      <c r="E422" s="82" t="s">
        <v>1387</v>
      </c>
      <c r="F422" s="194"/>
      <c r="G422" s="81" t="s">
        <v>1395</v>
      </c>
      <c r="H422" s="81" t="s">
        <v>1058</v>
      </c>
      <c r="I422" s="199" t="s">
        <v>101</v>
      </c>
      <c r="J422" s="195" t="s">
        <v>1515</v>
      </c>
      <c r="K422" s="81" t="s">
        <v>1393</v>
      </c>
      <c r="L422" s="80" t="s">
        <v>1394</v>
      </c>
      <c r="M422" s="80" t="s">
        <v>813</v>
      </c>
      <c r="N422" s="184" t="s">
        <v>239</v>
      </c>
      <c r="O422" s="189">
        <v>45108</v>
      </c>
      <c r="P422" s="184" t="s">
        <v>1452</v>
      </c>
      <c r="Q422" s="184" t="s">
        <v>1452</v>
      </c>
      <c r="R422" s="202">
        <v>2000000</v>
      </c>
      <c r="S422" s="203">
        <v>1991082</v>
      </c>
      <c r="T422" s="203">
        <v>1991082</v>
      </c>
      <c r="U422" s="80" t="s">
        <v>75</v>
      </c>
      <c r="V422" s="82" t="s">
        <v>587</v>
      </c>
      <c r="W422" s="203">
        <v>1991082</v>
      </c>
      <c r="X422" s="82" t="s">
        <v>587</v>
      </c>
      <c r="Y422" s="203">
        <v>1991082</v>
      </c>
      <c r="Z422" s="165">
        <v>1</v>
      </c>
      <c r="AA422" s="203">
        <v>1991082</v>
      </c>
      <c r="AB422" s="82" t="s">
        <v>587</v>
      </c>
      <c r="AC422" s="82" t="s">
        <v>587</v>
      </c>
      <c r="AD422" s="80" t="s">
        <v>50</v>
      </c>
      <c r="AE422" s="165">
        <v>1</v>
      </c>
      <c r="AF422" s="80" t="s">
        <v>587</v>
      </c>
      <c r="AG422" s="80" t="s">
        <v>587</v>
      </c>
      <c r="AH422" s="80" t="s">
        <v>587</v>
      </c>
      <c r="AI422" s="80" t="s">
        <v>587</v>
      </c>
      <c r="AJ422" s="80" t="s">
        <v>587</v>
      </c>
      <c r="AK422" s="80" t="s">
        <v>1048</v>
      </c>
      <c r="AL422" s="80" t="s">
        <v>587</v>
      </c>
      <c r="AM422" s="80" t="s">
        <v>587</v>
      </c>
      <c r="AN422" s="80" t="s">
        <v>1048</v>
      </c>
      <c r="AO422" s="181" t="s">
        <v>808</v>
      </c>
      <c r="AP422" s="176" t="s">
        <v>829</v>
      </c>
      <c r="AQ422" s="181" t="s">
        <v>806</v>
      </c>
      <c r="AR422" s="90" t="s">
        <v>1048</v>
      </c>
      <c r="AS422" s="181" t="s">
        <v>807</v>
      </c>
      <c r="AT422" s="81" t="s">
        <v>1061</v>
      </c>
    </row>
    <row r="423" spans="1:46" ht="180.75" thickBot="1" x14ac:dyDescent="0.25">
      <c r="A423" s="193">
        <v>445</v>
      </c>
      <c r="B423" s="186" t="s">
        <v>1438</v>
      </c>
      <c r="C423" s="201" t="s">
        <v>1444</v>
      </c>
      <c r="D423" s="82" t="s">
        <v>1386</v>
      </c>
      <c r="E423" s="82" t="s">
        <v>1387</v>
      </c>
      <c r="F423" s="194"/>
      <c r="G423" s="81" t="s">
        <v>1395</v>
      </c>
      <c r="H423" s="81" t="s">
        <v>1429</v>
      </c>
      <c r="I423" s="199" t="s">
        <v>100</v>
      </c>
      <c r="J423" s="195" t="s">
        <v>1516</v>
      </c>
      <c r="K423" s="81" t="s">
        <v>1393</v>
      </c>
      <c r="L423" s="80" t="s">
        <v>1394</v>
      </c>
      <c r="M423" s="80" t="s">
        <v>813</v>
      </c>
      <c r="N423" s="184" t="s">
        <v>239</v>
      </c>
      <c r="O423" s="189">
        <v>45108</v>
      </c>
      <c r="P423" s="184" t="s">
        <v>1453</v>
      </c>
      <c r="Q423" s="184" t="s">
        <v>1453</v>
      </c>
      <c r="R423" s="202">
        <v>15000000</v>
      </c>
      <c r="S423" s="203">
        <v>14824220</v>
      </c>
      <c r="T423" s="203">
        <v>14824220</v>
      </c>
      <c r="U423" s="80" t="s">
        <v>75</v>
      </c>
      <c r="V423" s="82" t="s">
        <v>587</v>
      </c>
      <c r="W423" s="203">
        <v>14824220</v>
      </c>
      <c r="X423" s="82" t="s">
        <v>587</v>
      </c>
      <c r="Y423" s="203">
        <v>14824220</v>
      </c>
      <c r="Z423" s="165">
        <v>1</v>
      </c>
      <c r="AA423" s="203">
        <v>14824220</v>
      </c>
      <c r="AB423" s="82" t="s">
        <v>587</v>
      </c>
      <c r="AC423" s="82" t="s">
        <v>587</v>
      </c>
      <c r="AD423" s="80" t="s">
        <v>50</v>
      </c>
      <c r="AE423" s="165">
        <v>1</v>
      </c>
      <c r="AF423" s="80" t="s">
        <v>587</v>
      </c>
      <c r="AG423" s="80" t="s">
        <v>587</v>
      </c>
      <c r="AH423" s="80" t="s">
        <v>587</v>
      </c>
      <c r="AI423" s="80" t="s">
        <v>587</v>
      </c>
      <c r="AJ423" s="80" t="s">
        <v>587</v>
      </c>
      <c r="AK423" s="80" t="s">
        <v>1048</v>
      </c>
      <c r="AL423" s="80" t="s">
        <v>587</v>
      </c>
      <c r="AM423" s="80" t="s">
        <v>587</v>
      </c>
      <c r="AN423" s="80" t="s">
        <v>1048</v>
      </c>
      <c r="AO423" s="181" t="s">
        <v>808</v>
      </c>
      <c r="AP423" s="176" t="s">
        <v>829</v>
      </c>
      <c r="AQ423" s="181" t="s">
        <v>806</v>
      </c>
      <c r="AR423" s="90" t="s">
        <v>1048</v>
      </c>
      <c r="AS423" s="181" t="s">
        <v>807</v>
      </c>
      <c r="AT423" s="81" t="s">
        <v>1061</v>
      </c>
    </row>
    <row r="424" spans="1:46" ht="180.75" thickBot="1" x14ac:dyDescent="0.25">
      <c r="A424" s="193">
        <v>446</v>
      </c>
      <c r="B424" s="186" t="s">
        <v>1439</v>
      </c>
      <c r="C424" s="201" t="s">
        <v>1444</v>
      </c>
      <c r="D424" s="82" t="s">
        <v>1386</v>
      </c>
      <c r="E424" s="82" t="s">
        <v>1387</v>
      </c>
      <c r="F424" s="194"/>
      <c r="G424" s="81" t="s">
        <v>1395</v>
      </c>
      <c r="H424" s="81" t="s">
        <v>1429</v>
      </c>
      <c r="I424" s="199" t="s">
        <v>108</v>
      </c>
      <c r="J424" s="195" t="s">
        <v>1517</v>
      </c>
      <c r="K424" s="81" t="s">
        <v>1393</v>
      </c>
      <c r="L424" s="80" t="s">
        <v>1394</v>
      </c>
      <c r="M424" s="80" t="s">
        <v>813</v>
      </c>
      <c r="N424" s="184" t="s">
        <v>239</v>
      </c>
      <c r="O424" s="189">
        <v>45108</v>
      </c>
      <c r="P424" s="184" t="s">
        <v>1454</v>
      </c>
      <c r="Q424" s="184" t="s">
        <v>1454</v>
      </c>
      <c r="R424" s="202">
        <v>10000000</v>
      </c>
      <c r="S424" s="203">
        <v>9800260</v>
      </c>
      <c r="T424" s="203">
        <v>9800260</v>
      </c>
      <c r="U424" s="80" t="s">
        <v>75</v>
      </c>
      <c r="V424" s="82" t="s">
        <v>587</v>
      </c>
      <c r="W424" s="203">
        <v>9800260</v>
      </c>
      <c r="X424" s="82" t="s">
        <v>587</v>
      </c>
      <c r="Y424" s="203">
        <v>9800260</v>
      </c>
      <c r="Z424" s="165">
        <v>1</v>
      </c>
      <c r="AA424" s="203">
        <v>9800260</v>
      </c>
      <c r="AB424" s="82" t="s">
        <v>587</v>
      </c>
      <c r="AC424" s="82" t="s">
        <v>587</v>
      </c>
      <c r="AD424" s="80" t="s">
        <v>50</v>
      </c>
      <c r="AE424" s="165">
        <v>1</v>
      </c>
      <c r="AF424" s="80" t="s">
        <v>587</v>
      </c>
      <c r="AG424" s="80" t="s">
        <v>587</v>
      </c>
      <c r="AH424" s="80" t="s">
        <v>587</v>
      </c>
      <c r="AI424" s="80" t="s">
        <v>587</v>
      </c>
      <c r="AJ424" s="80" t="s">
        <v>587</v>
      </c>
      <c r="AK424" s="80" t="s">
        <v>1048</v>
      </c>
      <c r="AL424" s="80" t="s">
        <v>587</v>
      </c>
      <c r="AM424" s="80" t="s">
        <v>587</v>
      </c>
      <c r="AN424" s="80" t="s">
        <v>1048</v>
      </c>
      <c r="AO424" s="181" t="s">
        <v>808</v>
      </c>
      <c r="AP424" s="176" t="s">
        <v>829</v>
      </c>
      <c r="AQ424" s="181" t="s">
        <v>806</v>
      </c>
      <c r="AR424" s="90" t="s">
        <v>1048</v>
      </c>
      <c r="AS424" s="181" t="s">
        <v>807</v>
      </c>
      <c r="AT424" s="81" t="s">
        <v>1061</v>
      </c>
    </row>
    <row r="425" spans="1:46" ht="180.75" thickBot="1" x14ac:dyDescent="0.25">
      <c r="A425" s="193">
        <v>447</v>
      </c>
      <c r="B425" s="186" t="s">
        <v>1440</v>
      </c>
      <c r="C425" s="201" t="s">
        <v>1384</v>
      </c>
      <c r="D425" s="82" t="s">
        <v>1386</v>
      </c>
      <c r="E425" s="82" t="s">
        <v>1387</v>
      </c>
      <c r="F425" s="194"/>
      <c r="G425" s="81" t="s">
        <v>1395</v>
      </c>
      <c r="H425" s="81" t="s">
        <v>1058</v>
      </c>
      <c r="I425" s="199" t="s">
        <v>1391</v>
      </c>
      <c r="J425" s="195" t="s">
        <v>1518</v>
      </c>
      <c r="K425" s="81" t="s">
        <v>1393</v>
      </c>
      <c r="L425" s="80" t="s">
        <v>1394</v>
      </c>
      <c r="M425" s="80" t="s">
        <v>813</v>
      </c>
      <c r="N425" s="184" t="s">
        <v>239</v>
      </c>
      <c r="O425" s="189">
        <v>45108</v>
      </c>
      <c r="P425" s="184" t="s">
        <v>1455</v>
      </c>
      <c r="Q425" s="184" t="s">
        <v>1455</v>
      </c>
      <c r="R425" s="202">
        <v>2000000</v>
      </c>
      <c r="S425" s="203">
        <v>1998853</v>
      </c>
      <c r="T425" s="203">
        <v>1998853</v>
      </c>
      <c r="U425" s="80" t="s">
        <v>75</v>
      </c>
      <c r="V425" s="82" t="s">
        <v>587</v>
      </c>
      <c r="W425" s="203">
        <v>1998853</v>
      </c>
      <c r="X425" s="82" t="s">
        <v>587</v>
      </c>
      <c r="Y425" s="203">
        <v>1998853</v>
      </c>
      <c r="Z425" s="165">
        <v>1</v>
      </c>
      <c r="AA425" s="203">
        <v>1998853</v>
      </c>
      <c r="AB425" s="82" t="s">
        <v>587</v>
      </c>
      <c r="AC425" s="82" t="s">
        <v>587</v>
      </c>
      <c r="AD425" s="80" t="s">
        <v>50</v>
      </c>
      <c r="AE425" s="165">
        <v>1</v>
      </c>
      <c r="AF425" s="80" t="s">
        <v>587</v>
      </c>
      <c r="AG425" s="80" t="s">
        <v>587</v>
      </c>
      <c r="AH425" s="80" t="s">
        <v>587</v>
      </c>
      <c r="AI425" s="80" t="s">
        <v>587</v>
      </c>
      <c r="AJ425" s="80" t="s">
        <v>587</v>
      </c>
      <c r="AK425" s="80" t="s">
        <v>1048</v>
      </c>
      <c r="AL425" s="80" t="s">
        <v>587</v>
      </c>
      <c r="AM425" s="80" t="s">
        <v>587</v>
      </c>
      <c r="AN425" s="80" t="s">
        <v>1048</v>
      </c>
      <c r="AO425" s="181" t="s">
        <v>808</v>
      </c>
      <c r="AP425" s="176" t="s">
        <v>829</v>
      </c>
      <c r="AQ425" s="181" t="s">
        <v>806</v>
      </c>
      <c r="AR425" s="90" t="s">
        <v>1048</v>
      </c>
      <c r="AS425" s="181" t="s">
        <v>807</v>
      </c>
      <c r="AT425" s="81" t="s">
        <v>1061</v>
      </c>
    </row>
    <row r="426" spans="1:46" ht="180.75" thickBot="1" x14ac:dyDescent="0.25">
      <c r="A426" s="193">
        <v>448</v>
      </c>
      <c r="B426" s="186" t="s">
        <v>1441</v>
      </c>
      <c r="C426" s="201" t="s">
        <v>1384</v>
      </c>
      <c r="D426" s="82" t="s">
        <v>1386</v>
      </c>
      <c r="E426" s="82" t="s">
        <v>1387</v>
      </c>
      <c r="F426" s="194"/>
      <c r="G426" s="81" t="s">
        <v>1395</v>
      </c>
      <c r="H426" s="81" t="s">
        <v>1058</v>
      </c>
      <c r="I426" s="199" t="s">
        <v>1059</v>
      </c>
      <c r="J426" s="195" t="s">
        <v>1519</v>
      </c>
      <c r="K426" s="81" t="s">
        <v>1393</v>
      </c>
      <c r="L426" s="80" t="s">
        <v>1394</v>
      </c>
      <c r="M426" s="80" t="s">
        <v>813</v>
      </c>
      <c r="N426" s="184" t="s">
        <v>239</v>
      </c>
      <c r="O426" s="189">
        <v>45108</v>
      </c>
      <c r="P426" s="184" t="s">
        <v>1456</v>
      </c>
      <c r="Q426" s="184" t="s">
        <v>1456</v>
      </c>
      <c r="R426" s="202">
        <v>8000000</v>
      </c>
      <c r="S426" s="203">
        <v>7699442</v>
      </c>
      <c r="T426" s="203">
        <v>7699442</v>
      </c>
      <c r="U426" s="80" t="s">
        <v>75</v>
      </c>
      <c r="V426" s="82" t="s">
        <v>587</v>
      </c>
      <c r="W426" s="203">
        <v>7699442</v>
      </c>
      <c r="X426" s="82" t="s">
        <v>587</v>
      </c>
      <c r="Y426" s="203">
        <v>7699442</v>
      </c>
      <c r="Z426" s="165">
        <v>1</v>
      </c>
      <c r="AA426" s="203">
        <v>7699442</v>
      </c>
      <c r="AB426" s="82" t="s">
        <v>587</v>
      </c>
      <c r="AC426" s="82" t="s">
        <v>587</v>
      </c>
      <c r="AD426" s="80" t="s">
        <v>50</v>
      </c>
      <c r="AE426" s="165">
        <v>1</v>
      </c>
      <c r="AF426" s="80" t="s">
        <v>587</v>
      </c>
      <c r="AG426" s="80" t="s">
        <v>587</v>
      </c>
      <c r="AH426" s="80" t="s">
        <v>587</v>
      </c>
      <c r="AI426" s="80" t="s">
        <v>587</v>
      </c>
      <c r="AJ426" s="80" t="s">
        <v>587</v>
      </c>
      <c r="AK426" s="80" t="s">
        <v>1048</v>
      </c>
      <c r="AL426" s="80" t="s">
        <v>587</v>
      </c>
      <c r="AM426" s="80" t="s">
        <v>587</v>
      </c>
      <c r="AN426" s="80" t="s">
        <v>1048</v>
      </c>
      <c r="AO426" s="181" t="s">
        <v>808</v>
      </c>
      <c r="AP426" s="176" t="s">
        <v>829</v>
      </c>
      <c r="AQ426" s="181" t="s">
        <v>806</v>
      </c>
      <c r="AR426" s="90" t="s">
        <v>1048</v>
      </c>
      <c r="AS426" s="181" t="s">
        <v>807</v>
      </c>
      <c r="AT426" s="81" t="s">
        <v>1061</v>
      </c>
    </row>
    <row r="427" spans="1:46" ht="180.75" thickBot="1" x14ac:dyDescent="0.25">
      <c r="A427" s="193">
        <v>449</v>
      </c>
      <c r="B427" s="186" t="s">
        <v>1442</v>
      </c>
      <c r="C427" s="201" t="s">
        <v>1384</v>
      </c>
      <c r="D427" s="82" t="s">
        <v>1385</v>
      </c>
      <c r="E427" s="82" t="s">
        <v>1389</v>
      </c>
      <c r="F427" s="194"/>
      <c r="G427" s="81" t="s">
        <v>1396</v>
      </c>
      <c r="H427" s="81" t="s">
        <v>1058</v>
      </c>
      <c r="I427" s="199" t="s">
        <v>1391</v>
      </c>
      <c r="J427" s="80" t="s">
        <v>1475</v>
      </c>
      <c r="K427" s="81" t="s">
        <v>1393</v>
      </c>
      <c r="L427" s="80" t="s">
        <v>1394</v>
      </c>
      <c r="M427" s="80" t="s">
        <v>813</v>
      </c>
      <c r="N427" s="184" t="s">
        <v>239</v>
      </c>
      <c r="O427" s="204">
        <v>45108</v>
      </c>
      <c r="P427" s="205" t="s">
        <v>1457</v>
      </c>
      <c r="Q427" s="205" t="s">
        <v>1457</v>
      </c>
      <c r="R427" s="206">
        <v>5000000</v>
      </c>
      <c r="S427" s="207">
        <v>4999000</v>
      </c>
      <c r="T427" s="203">
        <v>4999000</v>
      </c>
      <c r="U427" s="80" t="s">
        <v>75</v>
      </c>
      <c r="V427" s="82" t="s">
        <v>587</v>
      </c>
      <c r="W427" s="203">
        <v>4999000</v>
      </c>
      <c r="X427" s="82" t="s">
        <v>587</v>
      </c>
      <c r="Y427" s="203">
        <v>4999000</v>
      </c>
      <c r="Z427" s="165">
        <v>1</v>
      </c>
      <c r="AA427" s="203">
        <v>4999000</v>
      </c>
      <c r="AB427" s="82" t="s">
        <v>587</v>
      </c>
      <c r="AC427" s="82" t="s">
        <v>587</v>
      </c>
      <c r="AD427" s="80" t="s">
        <v>50</v>
      </c>
      <c r="AE427" s="165">
        <v>1</v>
      </c>
      <c r="AF427" s="80" t="s">
        <v>587</v>
      </c>
      <c r="AG427" s="80" t="s">
        <v>587</v>
      </c>
      <c r="AH427" s="80" t="s">
        <v>587</v>
      </c>
      <c r="AI427" s="80" t="s">
        <v>587</v>
      </c>
      <c r="AJ427" s="80" t="s">
        <v>587</v>
      </c>
      <c r="AK427" s="80" t="s">
        <v>1048</v>
      </c>
      <c r="AL427" s="80" t="s">
        <v>587</v>
      </c>
      <c r="AM427" s="80" t="s">
        <v>587</v>
      </c>
      <c r="AN427" s="80" t="s">
        <v>1048</v>
      </c>
      <c r="AO427" s="181" t="s">
        <v>808</v>
      </c>
      <c r="AP427" s="176" t="s">
        <v>829</v>
      </c>
      <c r="AQ427" s="181" t="s">
        <v>806</v>
      </c>
      <c r="AR427" s="90" t="s">
        <v>1048</v>
      </c>
      <c r="AS427" s="181" t="s">
        <v>807</v>
      </c>
      <c r="AT427" s="81" t="s">
        <v>1061</v>
      </c>
    </row>
    <row r="428" spans="1:46" ht="180.75" thickBot="1" x14ac:dyDescent="0.25">
      <c r="A428" s="208">
        <v>450</v>
      </c>
      <c r="B428" s="154" t="s">
        <v>1459</v>
      </c>
      <c r="C428" s="201" t="s">
        <v>1444</v>
      </c>
      <c r="D428" s="82" t="s">
        <v>1386</v>
      </c>
      <c r="E428" s="82" t="s">
        <v>1387</v>
      </c>
      <c r="F428" s="194"/>
      <c r="G428" s="81" t="s">
        <v>1395</v>
      </c>
      <c r="H428" s="209" t="s">
        <v>1058</v>
      </c>
      <c r="I428" s="210" t="s">
        <v>1335</v>
      </c>
      <c r="J428" s="211" t="s">
        <v>1520</v>
      </c>
      <c r="K428" s="81" t="s">
        <v>1393</v>
      </c>
      <c r="L428" s="80" t="s">
        <v>1394</v>
      </c>
      <c r="M428" s="80" t="s">
        <v>813</v>
      </c>
      <c r="N428" s="209" t="s">
        <v>334</v>
      </c>
      <c r="O428" s="186" t="s">
        <v>1529</v>
      </c>
      <c r="P428" s="186" t="s">
        <v>1530</v>
      </c>
      <c r="Q428" s="186" t="s">
        <v>1530</v>
      </c>
      <c r="R428" s="212">
        <v>10000000</v>
      </c>
      <c r="S428" s="213">
        <v>8713050</v>
      </c>
      <c r="T428" s="213">
        <v>8713050</v>
      </c>
      <c r="U428" s="80" t="s">
        <v>75</v>
      </c>
      <c r="V428" s="82" t="s">
        <v>587</v>
      </c>
      <c r="W428" s="213">
        <v>8713050</v>
      </c>
      <c r="X428" s="82" t="s">
        <v>587</v>
      </c>
      <c r="Y428" s="213">
        <v>8713050</v>
      </c>
      <c r="Z428" s="165">
        <v>1</v>
      </c>
      <c r="AA428" s="213">
        <v>8713050</v>
      </c>
      <c r="AB428" s="82" t="s">
        <v>587</v>
      </c>
      <c r="AC428" s="82" t="s">
        <v>587</v>
      </c>
      <c r="AD428" s="80" t="s">
        <v>50</v>
      </c>
      <c r="AE428" s="165">
        <v>2</v>
      </c>
      <c r="AF428" s="80" t="s">
        <v>587</v>
      </c>
      <c r="AG428" s="80" t="s">
        <v>587</v>
      </c>
      <c r="AH428" s="80" t="s">
        <v>587</v>
      </c>
      <c r="AI428" s="80" t="s">
        <v>587</v>
      </c>
      <c r="AJ428" s="80" t="s">
        <v>587</v>
      </c>
      <c r="AK428" s="80" t="s">
        <v>1048</v>
      </c>
      <c r="AL428" s="80" t="s">
        <v>587</v>
      </c>
      <c r="AM428" s="80" t="s">
        <v>587</v>
      </c>
      <c r="AN428" s="80" t="s">
        <v>1048</v>
      </c>
      <c r="AO428" s="181" t="s">
        <v>808</v>
      </c>
      <c r="AP428" s="176" t="s">
        <v>829</v>
      </c>
      <c r="AQ428" s="181" t="s">
        <v>806</v>
      </c>
      <c r="AR428" s="90" t="s">
        <v>1048</v>
      </c>
      <c r="AS428" s="181" t="s">
        <v>807</v>
      </c>
      <c r="AT428" s="81" t="s">
        <v>1061</v>
      </c>
    </row>
    <row r="429" spans="1:46" ht="180.75" thickBot="1" x14ac:dyDescent="0.25">
      <c r="A429" s="208">
        <v>451</v>
      </c>
      <c r="B429" s="214" t="s">
        <v>1422</v>
      </c>
      <c r="C429" s="201" t="s">
        <v>1444</v>
      </c>
      <c r="D429" s="82" t="s">
        <v>1386</v>
      </c>
      <c r="E429" s="82" t="s">
        <v>1387</v>
      </c>
      <c r="F429" s="194"/>
      <c r="G429" s="81" t="s">
        <v>1395</v>
      </c>
      <c r="H429" s="209" t="s">
        <v>1058</v>
      </c>
      <c r="I429" s="215" t="s">
        <v>101</v>
      </c>
      <c r="J429" s="211" t="s">
        <v>1521</v>
      </c>
      <c r="K429" s="81" t="s">
        <v>1393</v>
      </c>
      <c r="L429" s="80" t="s">
        <v>1394</v>
      </c>
      <c r="M429" s="80" t="s">
        <v>813</v>
      </c>
      <c r="N429" s="209" t="s">
        <v>334</v>
      </c>
      <c r="O429" s="187" t="s">
        <v>1531</v>
      </c>
      <c r="P429" s="186" t="s">
        <v>1532</v>
      </c>
      <c r="Q429" s="186" t="s">
        <v>1532</v>
      </c>
      <c r="R429" s="212">
        <v>6500000</v>
      </c>
      <c r="S429" s="213">
        <v>6237668</v>
      </c>
      <c r="T429" s="213">
        <v>6237668</v>
      </c>
      <c r="U429" s="80" t="s">
        <v>75</v>
      </c>
      <c r="V429" s="82" t="s">
        <v>587</v>
      </c>
      <c r="W429" s="213">
        <v>6237668</v>
      </c>
      <c r="X429" s="82" t="s">
        <v>587</v>
      </c>
      <c r="Y429" s="213">
        <v>6237668</v>
      </c>
      <c r="Z429" s="165">
        <v>1</v>
      </c>
      <c r="AA429" s="213">
        <v>6237668</v>
      </c>
      <c r="AB429" s="82" t="s">
        <v>587</v>
      </c>
      <c r="AC429" s="82" t="s">
        <v>587</v>
      </c>
      <c r="AD429" s="80" t="s">
        <v>50</v>
      </c>
      <c r="AE429" s="165">
        <v>3</v>
      </c>
      <c r="AF429" s="80" t="s">
        <v>587</v>
      </c>
      <c r="AG429" s="80" t="s">
        <v>587</v>
      </c>
      <c r="AH429" s="80" t="s">
        <v>587</v>
      </c>
      <c r="AI429" s="80" t="s">
        <v>587</v>
      </c>
      <c r="AJ429" s="80" t="s">
        <v>587</v>
      </c>
      <c r="AK429" s="80" t="s">
        <v>1048</v>
      </c>
      <c r="AL429" s="80" t="s">
        <v>587</v>
      </c>
      <c r="AM429" s="80" t="s">
        <v>587</v>
      </c>
      <c r="AN429" s="80" t="s">
        <v>1048</v>
      </c>
      <c r="AO429" s="181" t="s">
        <v>808</v>
      </c>
      <c r="AP429" s="176" t="s">
        <v>829</v>
      </c>
      <c r="AQ429" s="181" t="s">
        <v>806</v>
      </c>
      <c r="AR429" s="90" t="s">
        <v>1048</v>
      </c>
      <c r="AS429" s="181" t="s">
        <v>807</v>
      </c>
      <c r="AT429" s="81" t="s">
        <v>1061</v>
      </c>
    </row>
    <row r="430" spans="1:46" ht="180.75" thickBot="1" x14ac:dyDescent="0.25">
      <c r="A430" s="208">
        <v>452</v>
      </c>
      <c r="B430" s="214" t="s">
        <v>1460</v>
      </c>
      <c r="C430" s="201" t="s">
        <v>1444</v>
      </c>
      <c r="D430" s="82" t="s">
        <v>1386</v>
      </c>
      <c r="E430" s="82" t="s">
        <v>1387</v>
      </c>
      <c r="F430" s="194"/>
      <c r="G430" s="81" t="s">
        <v>1395</v>
      </c>
      <c r="H430" s="209" t="s">
        <v>1058</v>
      </c>
      <c r="I430" s="215" t="s">
        <v>1392</v>
      </c>
      <c r="J430" s="211" t="s">
        <v>1522</v>
      </c>
      <c r="K430" s="81" t="s">
        <v>1393</v>
      </c>
      <c r="L430" s="80" t="s">
        <v>1394</v>
      </c>
      <c r="M430" s="80" t="s">
        <v>813</v>
      </c>
      <c r="N430" s="209" t="s">
        <v>334</v>
      </c>
      <c r="O430" s="187" t="s">
        <v>1533</v>
      </c>
      <c r="P430" s="186" t="s">
        <v>1534</v>
      </c>
      <c r="Q430" s="186" t="s">
        <v>1534</v>
      </c>
      <c r="R430" s="212">
        <v>8569251</v>
      </c>
      <c r="S430" s="213">
        <v>7801667</v>
      </c>
      <c r="T430" s="213">
        <v>7801667</v>
      </c>
      <c r="U430" s="80" t="s">
        <v>75</v>
      </c>
      <c r="V430" s="82" t="s">
        <v>587</v>
      </c>
      <c r="W430" s="213">
        <v>7801667</v>
      </c>
      <c r="X430" s="82" t="s">
        <v>587</v>
      </c>
      <c r="Y430" s="213">
        <v>7801667</v>
      </c>
      <c r="Z430" s="165">
        <v>1</v>
      </c>
      <c r="AA430" s="213">
        <v>7801667</v>
      </c>
      <c r="AB430" s="82" t="s">
        <v>587</v>
      </c>
      <c r="AC430" s="82" t="s">
        <v>587</v>
      </c>
      <c r="AD430" s="80" t="s">
        <v>50</v>
      </c>
      <c r="AE430" s="165">
        <v>4</v>
      </c>
      <c r="AF430" s="80" t="s">
        <v>587</v>
      </c>
      <c r="AG430" s="80" t="s">
        <v>587</v>
      </c>
      <c r="AH430" s="80" t="s">
        <v>587</v>
      </c>
      <c r="AI430" s="80" t="s">
        <v>587</v>
      </c>
      <c r="AJ430" s="80" t="s">
        <v>587</v>
      </c>
      <c r="AK430" s="80" t="s">
        <v>1048</v>
      </c>
      <c r="AL430" s="80" t="s">
        <v>587</v>
      </c>
      <c r="AM430" s="80" t="s">
        <v>587</v>
      </c>
      <c r="AN430" s="80" t="s">
        <v>1048</v>
      </c>
      <c r="AO430" s="181" t="s">
        <v>808</v>
      </c>
      <c r="AP430" s="176" t="s">
        <v>829</v>
      </c>
      <c r="AQ430" s="181" t="s">
        <v>806</v>
      </c>
      <c r="AR430" s="90" t="s">
        <v>1048</v>
      </c>
      <c r="AS430" s="181" t="s">
        <v>807</v>
      </c>
      <c r="AT430" s="81" t="s">
        <v>1061</v>
      </c>
    </row>
    <row r="431" spans="1:46" ht="180.75" thickBot="1" x14ac:dyDescent="0.25">
      <c r="A431" s="208">
        <v>453</v>
      </c>
      <c r="B431" s="214" t="s">
        <v>1461</v>
      </c>
      <c r="C431" s="216" t="s">
        <v>1443</v>
      </c>
      <c r="D431" s="82" t="s">
        <v>1386</v>
      </c>
      <c r="E431" s="82" t="s">
        <v>1387</v>
      </c>
      <c r="F431" s="194"/>
      <c r="G431" s="81" t="s">
        <v>1395</v>
      </c>
      <c r="H431" s="209" t="s">
        <v>1429</v>
      </c>
      <c r="I431" s="215" t="s">
        <v>100</v>
      </c>
      <c r="J431" s="211" t="s">
        <v>1523</v>
      </c>
      <c r="K431" s="81" t="s">
        <v>1393</v>
      </c>
      <c r="L431" s="80" t="s">
        <v>1394</v>
      </c>
      <c r="M431" s="80" t="s">
        <v>813</v>
      </c>
      <c r="N431" s="209" t="s">
        <v>334</v>
      </c>
      <c r="O431" s="187" t="s">
        <v>1531</v>
      </c>
      <c r="P431" s="186" t="s">
        <v>1530</v>
      </c>
      <c r="Q431" s="186" t="s">
        <v>1530</v>
      </c>
      <c r="R431" s="212">
        <v>10000000</v>
      </c>
      <c r="S431" s="213">
        <v>9474469</v>
      </c>
      <c r="T431" s="213">
        <v>9474469</v>
      </c>
      <c r="U431" s="80" t="s">
        <v>75</v>
      </c>
      <c r="V431" s="82" t="s">
        <v>587</v>
      </c>
      <c r="W431" s="213">
        <v>9474469</v>
      </c>
      <c r="X431" s="82" t="s">
        <v>587</v>
      </c>
      <c r="Y431" s="213">
        <v>9474469</v>
      </c>
      <c r="Z431" s="165">
        <v>1</v>
      </c>
      <c r="AA431" s="213">
        <v>9474469</v>
      </c>
      <c r="AB431" s="82" t="s">
        <v>587</v>
      </c>
      <c r="AC431" s="82" t="s">
        <v>587</v>
      </c>
      <c r="AD431" s="80" t="s">
        <v>50</v>
      </c>
      <c r="AE431" s="165">
        <v>5</v>
      </c>
      <c r="AF431" s="80" t="s">
        <v>587</v>
      </c>
      <c r="AG431" s="80" t="s">
        <v>587</v>
      </c>
      <c r="AH431" s="80" t="s">
        <v>587</v>
      </c>
      <c r="AI431" s="80" t="s">
        <v>587</v>
      </c>
      <c r="AJ431" s="80" t="s">
        <v>587</v>
      </c>
      <c r="AK431" s="80" t="s">
        <v>1048</v>
      </c>
      <c r="AL431" s="80" t="s">
        <v>587</v>
      </c>
      <c r="AM431" s="80" t="s">
        <v>587</v>
      </c>
      <c r="AN431" s="80" t="s">
        <v>1048</v>
      </c>
      <c r="AO431" s="181" t="s">
        <v>808</v>
      </c>
      <c r="AP431" s="176" t="s">
        <v>829</v>
      </c>
      <c r="AQ431" s="181" t="s">
        <v>806</v>
      </c>
      <c r="AR431" s="90" t="s">
        <v>1048</v>
      </c>
      <c r="AS431" s="181" t="s">
        <v>807</v>
      </c>
      <c r="AT431" s="81" t="s">
        <v>1061</v>
      </c>
    </row>
    <row r="432" spans="1:46" ht="180.75" thickBot="1" x14ac:dyDescent="0.25">
      <c r="A432" s="208">
        <v>454</v>
      </c>
      <c r="B432" s="214" t="s">
        <v>1462</v>
      </c>
      <c r="C432" s="216" t="s">
        <v>1466</v>
      </c>
      <c r="D432" s="183" t="s">
        <v>1428</v>
      </c>
      <c r="E432" s="186" t="s">
        <v>1467</v>
      </c>
      <c r="F432" s="194"/>
      <c r="G432" s="198" t="s">
        <v>1467</v>
      </c>
      <c r="H432" s="209" t="s">
        <v>1429</v>
      </c>
      <c r="I432" s="215" t="s">
        <v>108</v>
      </c>
      <c r="J432" s="211" t="s">
        <v>1524</v>
      </c>
      <c r="K432" s="81" t="s">
        <v>1393</v>
      </c>
      <c r="L432" s="80" t="s">
        <v>1394</v>
      </c>
      <c r="M432" s="80" t="s">
        <v>813</v>
      </c>
      <c r="N432" s="209" t="s">
        <v>334</v>
      </c>
      <c r="O432" s="187" t="s">
        <v>1535</v>
      </c>
      <c r="P432" s="186" t="s">
        <v>1536</v>
      </c>
      <c r="Q432" s="186" t="s">
        <v>1536</v>
      </c>
      <c r="R432" s="212">
        <v>25000000</v>
      </c>
      <c r="S432" s="213">
        <v>24972480</v>
      </c>
      <c r="T432" s="213">
        <v>24972480</v>
      </c>
      <c r="U432" s="80" t="s">
        <v>75</v>
      </c>
      <c r="V432" s="82" t="s">
        <v>587</v>
      </c>
      <c r="W432" s="213">
        <v>24972480</v>
      </c>
      <c r="X432" s="82" t="s">
        <v>587</v>
      </c>
      <c r="Y432" s="213">
        <v>24972480</v>
      </c>
      <c r="Z432" s="165">
        <v>1</v>
      </c>
      <c r="AA432" s="213">
        <v>24972480</v>
      </c>
      <c r="AB432" s="82" t="s">
        <v>587</v>
      </c>
      <c r="AC432" s="82" t="s">
        <v>587</v>
      </c>
      <c r="AD432" s="80" t="s">
        <v>50</v>
      </c>
      <c r="AE432" s="165">
        <v>6</v>
      </c>
      <c r="AF432" s="80" t="s">
        <v>587</v>
      </c>
      <c r="AG432" s="80" t="s">
        <v>587</v>
      </c>
      <c r="AH432" s="80" t="s">
        <v>587</v>
      </c>
      <c r="AI432" s="80" t="s">
        <v>587</v>
      </c>
      <c r="AJ432" s="80" t="s">
        <v>587</v>
      </c>
      <c r="AK432" s="80" t="s">
        <v>1048</v>
      </c>
      <c r="AL432" s="80" t="s">
        <v>587</v>
      </c>
      <c r="AM432" s="80" t="s">
        <v>587</v>
      </c>
      <c r="AN432" s="80" t="s">
        <v>1048</v>
      </c>
      <c r="AO432" s="181" t="s">
        <v>808</v>
      </c>
      <c r="AP432" s="176" t="s">
        <v>829</v>
      </c>
      <c r="AQ432" s="181" t="s">
        <v>806</v>
      </c>
      <c r="AR432" s="90" t="s">
        <v>1048</v>
      </c>
      <c r="AS432" s="181" t="s">
        <v>807</v>
      </c>
      <c r="AT432" s="81" t="s">
        <v>1061</v>
      </c>
    </row>
    <row r="433" spans="1:46" ht="180.75" thickBot="1" x14ac:dyDescent="0.25">
      <c r="A433" s="208">
        <v>455</v>
      </c>
      <c r="B433" s="214" t="s">
        <v>1463</v>
      </c>
      <c r="C433" s="201" t="s">
        <v>1444</v>
      </c>
      <c r="D433" s="82" t="s">
        <v>1386</v>
      </c>
      <c r="E433" s="82" t="s">
        <v>1387</v>
      </c>
      <c r="F433" s="194"/>
      <c r="G433" s="81" t="s">
        <v>1395</v>
      </c>
      <c r="H433" s="209" t="s">
        <v>1429</v>
      </c>
      <c r="I433" s="215" t="s">
        <v>108</v>
      </c>
      <c r="J433" s="211" t="s">
        <v>1525</v>
      </c>
      <c r="K433" s="81" t="s">
        <v>1393</v>
      </c>
      <c r="L433" s="80" t="s">
        <v>1394</v>
      </c>
      <c r="M433" s="80" t="s">
        <v>813</v>
      </c>
      <c r="N433" s="209" t="s">
        <v>334</v>
      </c>
      <c r="O433" s="187" t="s">
        <v>1537</v>
      </c>
      <c r="P433" s="186" t="s">
        <v>1534</v>
      </c>
      <c r="Q433" s="186" t="s">
        <v>1534</v>
      </c>
      <c r="R433" s="212">
        <v>10000000</v>
      </c>
      <c r="S433" s="213">
        <v>8889254</v>
      </c>
      <c r="T433" s="213">
        <v>8889254</v>
      </c>
      <c r="U433" s="80" t="s">
        <v>75</v>
      </c>
      <c r="V433" s="82" t="s">
        <v>587</v>
      </c>
      <c r="W433" s="213">
        <v>8889254</v>
      </c>
      <c r="X433" s="82" t="s">
        <v>587</v>
      </c>
      <c r="Y433" s="213">
        <v>8889254</v>
      </c>
      <c r="Z433" s="165">
        <v>1</v>
      </c>
      <c r="AA433" s="213">
        <v>8889254</v>
      </c>
      <c r="AB433" s="82" t="s">
        <v>587</v>
      </c>
      <c r="AC433" s="82" t="s">
        <v>587</v>
      </c>
      <c r="AD433" s="80" t="s">
        <v>50</v>
      </c>
      <c r="AE433" s="165">
        <v>7</v>
      </c>
      <c r="AF433" s="80" t="s">
        <v>587</v>
      </c>
      <c r="AG433" s="80" t="s">
        <v>587</v>
      </c>
      <c r="AH433" s="80" t="s">
        <v>587</v>
      </c>
      <c r="AI433" s="80" t="s">
        <v>587</v>
      </c>
      <c r="AJ433" s="80" t="s">
        <v>587</v>
      </c>
      <c r="AK433" s="80" t="s">
        <v>1048</v>
      </c>
      <c r="AL433" s="80" t="s">
        <v>587</v>
      </c>
      <c r="AM433" s="80" t="s">
        <v>587</v>
      </c>
      <c r="AN433" s="80" t="s">
        <v>1048</v>
      </c>
      <c r="AO433" s="181" t="s">
        <v>808</v>
      </c>
      <c r="AP433" s="176" t="s">
        <v>829</v>
      </c>
      <c r="AQ433" s="181" t="s">
        <v>806</v>
      </c>
      <c r="AR433" s="90" t="s">
        <v>1048</v>
      </c>
      <c r="AS433" s="181" t="s">
        <v>807</v>
      </c>
      <c r="AT433" s="81" t="s">
        <v>1061</v>
      </c>
    </row>
    <row r="434" spans="1:46" ht="180.75" thickBot="1" x14ac:dyDescent="0.25">
      <c r="A434" s="208">
        <v>456</v>
      </c>
      <c r="B434" s="214" t="s">
        <v>1464</v>
      </c>
      <c r="C434" s="201" t="s">
        <v>1444</v>
      </c>
      <c r="D434" s="82" t="s">
        <v>1386</v>
      </c>
      <c r="E434" s="82" t="s">
        <v>1387</v>
      </c>
      <c r="F434" s="194"/>
      <c r="G434" s="81" t="s">
        <v>1395</v>
      </c>
      <c r="H434" s="209" t="s">
        <v>1058</v>
      </c>
      <c r="I434" s="215" t="s">
        <v>109</v>
      </c>
      <c r="J434" s="195" t="s">
        <v>1507</v>
      </c>
      <c r="K434" s="81" t="s">
        <v>1393</v>
      </c>
      <c r="L434" s="80" t="s">
        <v>1394</v>
      </c>
      <c r="M434" s="80" t="s">
        <v>813</v>
      </c>
      <c r="N434" s="209" t="s">
        <v>334</v>
      </c>
      <c r="O434" s="187"/>
      <c r="P434" s="186"/>
      <c r="Q434" s="186"/>
      <c r="R434" s="212">
        <v>5000000</v>
      </c>
      <c r="S434" s="213">
        <v>4999225</v>
      </c>
      <c r="T434" s="213">
        <v>4999225</v>
      </c>
      <c r="U434" s="80" t="s">
        <v>75</v>
      </c>
      <c r="V434" s="82" t="s">
        <v>587</v>
      </c>
      <c r="W434" s="213">
        <v>4999225</v>
      </c>
      <c r="X434" s="82" t="s">
        <v>587</v>
      </c>
      <c r="Y434" s="213">
        <v>4999225</v>
      </c>
      <c r="Z434" s="165">
        <v>1</v>
      </c>
      <c r="AA434" s="213">
        <v>4999225</v>
      </c>
      <c r="AB434" s="82" t="s">
        <v>587</v>
      </c>
      <c r="AC434" s="82" t="s">
        <v>587</v>
      </c>
      <c r="AD434" s="80" t="s">
        <v>50</v>
      </c>
      <c r="AE434" s="165">
        <v>8</v>
      </c>
      <c r="AF434" s="80" t="s">
        <v>587</v>
      </c>
      <c r="AG434" s="80" t="s">
        <v>587</v>
      </c>
      <c r="AH434" s="80" t="s">
        <v>587</v>
      </c>
      <c r="AI434" s="80" t="s">
        <v>587</v>
      </c>
      <c r="AJ434" s="80" t="s">
        <v>587</v>
      </c>
      <c r="AK434" s="80" t="s">
        <v>1048</v>
      </c>
      <c r="AL434" s="80" t="s">
        <v>587</v>
      </c>
      <c r="AM434" s="80" t="s">
        <v>587</v>
      </c>
      <c r="AN434" s="80" t="s">
        <v>1048</v>
      </c>
      <c r="AO434" s="181" t="s">
        <v>808</v>
      </c>
      <c r="AP434" s="176" t="s">
        <v>829</v>
      </c>
      <c r="AQ434" s="181" t="s">
        <v>806</v>
      </c>
      <c r="AR434" s="90" t="s">
        <v>1048</v>
      </c>
      <c r="AS434" s="181" t="s">
        <v>807</v>
      </c>
      <c r="AT434" s="81" t="s">
        <v>1061</v>
      </c>
    </row>
    <row r="435" spans="1:46" ht="180.75" thickBot="1" x14ac:dyDescent="0.25">
      <c r="A435" s="208">
        <v>457</v>
      </c>
      <c r="B435" s="214" t="s">
        <v>1419</v>
      </c>
      <c r="C435" s="201" t="s">
        <v>1444</v>
      </c>
      <c r="D435" s="82" t="s">
        <v>1386</v>
      </c>
      <c r="E435" s="82" t="s">
        <v>1387</v>
      </c>
      <c r="F435" s="194"/>
      <c r="G435" s="81" t="s">
        <v>1395</v>
      </c>
      <c r="H435" s="209" t="s">
        <v>1058</v>
      </c>
      <c r="I435" s="215" t="s">
        <v>964</v>
      </c>
      <c r="J435" s="211" t="s">
        <v>1526</v>
      </c>
      <c r="K435" s="81" t="s">
        <v>1393</v>
      </c>
      <c r="L435" s="80" t="s">
        <v>1394</v>
      </c>
      <c r="M435" s="80" t="s">
        <v>813</v>
      </c>
      <c r="N435" s="209" t="s">
        <v>334</v>
      </c>
      <c r="O435" s="187" t="s">
        <v>1538</v>
      </c>
      <c r="P435" s="186" t="s">
        <v>1534</v>
      </c>
      <c r="Q435" s="186" t="s">
        <v>1534</v>
      </c>
      <c r="R435" s="217">
        <v>3000000</v>
      </c>
      <c r="S435" s="217">
        <v>2999006</v>
      </c>
      <c r="T435" s="217">
        <v>2999006</v>
      </c>
      <c r="U435" s="80" t="s">
        <v>75</v>
      </c>
      <c r="V435" s="82" t="s">
        <v>587</v>
      </c>
      <c r="W435" s="217">
        <v>2999006</v>
      </c>
      <c r="X435" s="82" t="s">
        <v>587</v>
      </c>
      <c r="Y435" s="217">
        <v>2999006</v>
      </c>
      <c r="Z435" s="165">
        <v>1</v>
      </c>
      <c r="AA435" s="217">
        <v>2999006</v>
      </c>
      <c r="AB435" s="82" t="s">
        <v>587</v>
      </c>
      <c r="AC435" s="82" t="s">
        <v>587</v>
      </c>
      <c r="AD435" s="80" t="s">
        <v>50</v>
      </c>
      <c r="AE435" s="165">
        <v>9</v>
      </c>
      <c r="AF435" s="80" t="s">
        <v>587</v>
      </c>
      <c r="AG435" s="80" t="s">
        <v>587</v>
      </c>
      <c r="AH435" s="80" t="s">
        <v>587</v>
      </c>
      <c r="AI435" s="80" t="s">
        <v>587</v>
      </c>
      <c r="AJ435" s="80" t="s">
        <v>587</v>
      </c>
      <c r="AK435" s="80" t="s">
        <v>1048</v>
      </c>
      <c r="AL435" s="80" t="s">
        <v>587</v>
      </c>
      <c r="AM435" s="80" t="s">
        <v>587</v>
      </c>
      <c r="AN435" s="80" t="s">
        <v>1048</v>
      </c>
      <c r="AO435" s="181" t="s">
        <v>808</v>
      </c>
      <c r="AP435" s="176" t="s">
        <v>829</v>
      </c>
      <c r="AQ435" s="181" t="s">
        <v>806</v>
      </c>
      <c r="AR435" s="90" t="s">
        <v>1048</v>
      </c>
      <c r="AS435" s="181" t="s">
        <v>807</v>
      </c>
      <c r="AT435" s="81" t="s">
        <v>1061</v>
      </c>
    </row>
    <row r="436" spans="1:46" ht="180" x14ac:dyDescent="0.2">
      <c r="A436" s="218">
        <v>458</v>
      </c>
      <c r="B436" s="219" t="s">
        <v>1465</v>
      </c>
      <c r="C436" s="201" t="s">
        <v>1444</v>
      </c>
      <c r="D436" s="82" t="s">
        <v>1386</v>
      </c>
      <c r="E436" s="82" t="s">
        <v>1387</v>
      </c>
      <c r="F436" s="194"/>
      <c r="G436" s="81" t="s">
        <v>1395</v>
      </c>
      <c r="H436" s="220" t="s">
        <v>1058</v>
      </c>
      <c r="I436" s="221" t="s">
        <v>1391</v>
      </c>
      <c r="J436" s="222" t="s">
        <v>1527</v>
      </c>
      <c r="K436" s="81" t="s">
        <v>1393</v>
      </c>
      <c r="L436" s="80" t="s">
        <v>1394</v>
      </c>
      <c r="M436" s="80" t="s">
        <v>813</v>
      </c>
      <c r="N436" s="220" t="s">
        <v>334</v>
      </c>
      <c r="O436" s="187" t="s">
        <v>1533</v>
      </c>
      <c r="P436" s="186" t="s">
        <v>1530</v>
      </c>
      <c r="Q436" s="186" t="s">
        <v>1530</v>
      </c>
      <c r="R436" s="212">
        <v>2000000</v>
      </c>
      <c r="S436" s="213">
        <v>1948104</v>
      </c>
      <c r="T436" s="213">
        <v>1948104</v>
      </c>
      <c r="U436" s="80" t="s">
        <v>75</v>
      </c>
      <c r="V436" s="82" t="s">
        <v>587</v>
      </c>
      <c r="W436" s="213">
        <v>1948104</v>
      </c>
      <c r="X436" s="82" t="s">
        <v>587</v>
      </c>
      <c r="Y436" s="213">
        <v>1948104</v>
      </c>
      <c r="Z436" s="165">
        <v>1</v>
      </c>
      <c r="AA436" s="213">
        <v>1948104</v>
      </c>
      <c r="AB436" s="82" t="s">
        <v>587</v>
      </c>
      <c r="AC436" s="82" t="s">
        <v>587</v>
      </c>
      <c r="AD436" s="80" t="s">
        <v>50</v>
      </c>
      <c r="AE436" s="165">
        <v>10</v>
      </c>
      <c r="AF436" s="80" t="s">
        <v>587</v>
      </c>
      <c r="AG436" s="80" t="s">
        <v>587</v>
      </c>
      <c r="AH436" s="80" t="s">
        <v>587</v>
      </c>
      <c r="AI436" s="80" t="s">
        <v>587</v>
      </c>
      <c r="AJ436" s="80" t="s">
        <v>587</v>
      </c>
      <c r="AK436" s="80" t="s">
        <v>1048</v>
      </c>
      <c r="AL436" s="80" t="s">
        <v>587</v>
      </c>
      <c r="AM436" s="80" t="s">
        <v>587</v>
      </c>
      <c r="AN436" s="80" t="s">
        <v>1048</v>
      </c>
      <c r="AO436" s="181" t="s">
        <v>808</v>
      </c>
      <c r="AP436" s="176" t="s">
        <v>829</v>
      </c>
      <c r="AQ436" s="181" t="s">
        <v>806</v>
      </c>
      <c r="AR436" s="90" t="s">
        <v>1048</v>
      </c>
      <c r="AS436" s="181" t="s">
        <v>807</v>
      </c>
      <c r="AT436" s="81" t="s">
        <v>1061</v>
      </c>
    </row>
    <row r="437" spans="1:46" ht="15" x14ac:dyDescent="0.2">
      <c r="A437" s="223"/>
      <c r="B437" s="224"/>
      <c r="C437" s="216"/>
      <c r="D437" s="225"/>
      <c r="E437" s="224"/>
      <c r="F437" s="226"/>
      <c r="G437" s="227"/>
      <c r="H437" s="209"/>
      <c r="I437" s="228"/>
      <c r="J437" s="211"/>
      <c r="K437" s="229"/>
      <c r="L437" s="230"/>
      <c r="M437" s="230"/>
      <c r="N437" s="209"/>
      <c r="O437" s="231"/>
      <c r="P437" s="224"/>
      <c r="Q437" s="224"/>
      <c r="R437" s="232"/>
      <c r="S437" s="233"/>
      <c r="T437" s="233"/>
      <c r="U437" s="230"/>
      <c r="V437" s="234"/>
      <c r="W437" s="233"/>
      <c r="X437" s="234"/>
      <c r="Y437" s="233"/>
      <c r="Z437" s="235"/>
      <c r="AA437" s="233"/>
      <c r="AB437" s="234"/>
      <c r="AC437" s="234"/>
      <c r="AD437" s="230"/>
      <c r="AE437" s="235"/>
      <c r="AF437" s="230"/>
      <c r="AG437" s="230"/>
      <c r="AH437" s="230"/>
      <c r="AI437" s="230"/>
      <c r="AJ437" s="230"/>
      <c r="AK437" s="230"/>
      <c r="AL437" s="230"/>
      <c r="AM437" s="230"/>
      <c r="AN437" s="230"/>
      <c r="AO437" s="236"/>
      <c r="AP437" s="236"/>
      <c r="AQ437" s="236"/>
      <c r="AR437" s="236"/>
      <c r="AS437" s="236"/>
    </row>
    <row r="438" spans="1:46" ht="15" x14ac:dyDescent="0.2">
      <c r="A438" s="223"/>
      <c r="B438" s="224"/>
      <c r="C438" s="216"/>
      <c r="D438" s="225"/>
      <c r="E438" s="224"/>
      <c r="F438" s="226"/>
      <c r="G438" s="227"/>
      <c r="H438" s="209"/>
      <c r="I438" s="228"/>
      <c r="J438" s="211"/>
      <c r="K438" s="229"/>
      <c r="L438" s="230"/>
      <c r="M438" s="230"/>
      <c r="N438" s="209"/>
      <c r="O438" s="231"/>
      <c r="P438" s="224"/>
      <c r="Q438" s="224"/>
      <c r="R438" s="232"/>
      <c r="S438" s="238"/>
      <c r="T438" s="238"/>
      <c r="U438" s="230"/>
      <c r="V438" s="234"/>
      <c r="W438" s="238"/>
      <c r="X438" s="234"/>
      <c r="Y438" s="238"/>
      <c r="Z438" s="235"/>
      <c r="AA438" s="238"/>
      <c r="AB438" s="234"/>
      <c r="AC438" s="234"/>
      <c r="AD438" s="230"/>
      <c r="AE438" s="235"/>
      <c r="AF438" s="230"/>
      <c r="AG438" s="230"/>
      <c r="AH438" s="230"/>
      <c r="AI438" s="230"/>
      <c r="AJ438" s="230"/>
      <c r="AK438" s="230"/>
      <c r="AL438" s="230"/>
      <c r="AM438" s="230"/>
      <c r="AN438" s="230"/>
      <c r="AO438" s="236"/>
      <c r="AP438" s="236"/>
      <c r="AQ438" s="236"/>
      <c r="AR438" s="236"/>
      <c r="AS438" s="236"/>
    </row>
    <row r="439" spans="1:46" ht="15" x14ac:dyDescent="0.2">
      <c r="A439" s="208"/>
      <c r="B439" s="216"/>
      <c r="C439" s="216"/>
      <c r="D439" s="216"/>
      <c r="E439" s="239"/>
      <c r="F439" s="226"/>
      <c r="G439" s="227"/>
      <c r="H439" s="209"/>
      <c r="I439" s="209"/>
      <c r="J439" s="240"/>
      <c r="K439" s="241"/>
      <c r="L439" s="242"/>
      <c r="M439" s="241"/>
      <c r="N439" s="209"/>
      <c r="Q439" s="244"/>
      <c r="R439" s="236"/>
      <c r="S439" s="245"/>
      <c r="T439" s="236"/>
      <c r="U439" s="209"/>
      <c r="V439" s="236"/>
      <c r="W439" s="245"/>
      <c r="X439" s="245"/>
      <c r="Y439" s="245"/>
      <c r="Z439" s="246"/>
      <c r="AA439" s="245"/>
      <c r="AB439" s="236"/>
      <c r="AC439" s="236"/>
      <c r="AD439" s="209"/>
      <c r="AE439" s="209"/>
      <c r="AF439" s="236"/>
      <c r="AG439" s="236"/>
      <c r="AH439" s="236"/>
      <c r="AI439" s="236"/>
      <c r="AJ439" s="236"/>
      <c r="AK439" s="236"/>
      <c r="AL439" s="236"/>
      <c r="AM439" s="236"/>
      <c r="AN439" s="236"/>
      <c r="AO439" s="236"/>
      <c r="AP439" s="236"/>
      <c r="AQ439" s="236"/>
      <c r="AR439" s="236"/>
      <c r="AS439" s="236"/>
      <c r="AT439" s="247"/>
    </row>
    <row r="440" spans="1:46" ht="15" x14ac:dyDescent="0.2">
      <c r="A440" s="208"/>
      <c r="B440" s="216"/>
      <c r="C440" s="216"/>
      <c r="D440" s="216"/>
      <c r="E440" s="239"/>
      <c r="F440" s="226"/>
      <c r="G440" s="227"/>
      <c r="H440" s="209"/>
      <c r="I440" s="209"/>
      <c r="J440" s="240"/>
      <c r="K440" s="241"/>
      <c r="L440" s="242"/>
      <c r="M440" s="241"/>
      <c r="N440" s="209"/>
      <c r="O440" s="108"/>
      <c r="P440" s="236"/>
      <c r="Q440" s="244"/>
      <c r="R440" s="236"/>
      <c r="S440" s="245"/>
      <c r="T440" s="236"/>
      <c r="U440" s="209"/>
      <c r="V440" s="236"/>
      <c r="W440" s="245"/>
      <c r="X440" s="245"/>
      <c r="Y440" s="245"/>
      <c r="Z440" s="246"/>
      <c r="AA440" s="245"/>
      <c r="AB440" s="236"/>
      <c r="AC440" s="236"/>
      <c r="AD440" s="209"/>
      <c r="AE440" s="209"/>
      <c r="AF440" s="236"/>
      <c r="AG440" s="236"/>
      <c r="AH440" s="236"/>
      <c r="AI440" s="236"/>
      <c r="AJ440" s="236"/>
      <c r="AK440" s="236"/>
      <c r="AL440" s="236"/>
      <c r="AM440" s="236"/>
      <c r="AN440" s="236"/>
      <c r="AO440" s="236"/>
      <c r="AP440" s="236"/>
      <c r="AQ440" s="236"/>
      <c r="AR440" s="236"/>
      <c r="AS440" s="236"/>
      <c r="AT440" s="247"/>
    </row>
    <row r="441" spans="1:46" ht="15" x14ac:dyDescent="0.2">
      <c r="A441" s="208"/>
      <c r="B441" s="216"/>
      <c r="C441" s="216"/>
      <c r="D441" s="216"/>
      <c r="E441" s="239"/>
      <c r="F441" s="226"/>
      <c r="G441" s="227"/>
      <c r="H441" s="209"/>
      <c r="I441" s="209"/>
      <c r="J441" s="240"/>
      <c r="K441" s="241"/>
      <c r="L441" s="242"/>
      <c r="M441" s="241"/>
      <c r="N441" s="209"/>
      <c r="O441" s="108"/>
      <c r="P441" s="236"/>
      <c r="Q441" s="244"/>
      <c r="R441" s="236"/>
      <c r="S441" s="245"/>
      <c r="T441" s="236"/>
      <c r="U441" s="209"/>
      <c r="V441" s="236"/>
      <c r="W441" s="245"/>
      <c r="X441" s="245"/>
      <c r="Y441" s="245"/>
      <c r="Z441" s="246"/>
      <c r="AA441" s="245"/>
      <c r="AB441" s="236"/>
      <c r="AC441" s="236"/>
      <c r="AD441" s="209"/>
      <c r="AE441" s="209"/>
      <c r="AF441" s="236"/>
      <c r="AG441" s="236"/>
      <c r="AH441" s="236"/>
      <c r="AI441" s="236"/>
      <c r="AJ441" s="236"/>
      <c r="AK441" s="236"/>
      <c r="AL441" s="236"/>
      <c r="AM441" s="236"/>
      <c r="AN441" s="236"/>
      <c r="AO441" s="236"/>
      <c r="AP441" s="236"/>
      <c r="AQ441" s="236"/>
      <c r="AR441" s="236"/>
      <c r="AS441" s="236"/>
      <c r="AT441" s="247"/>
    </row>
    <row r="442" spans="1:46" ht="15" x14ac:dyDescent="0.2">
      <c r="A442" s="208"/>
      <c r="B442" s="216"/>
      <c r="C442" s="216"/>
      <c r="D442" s="216"/>
      <c r="E442" s="239"/>
      <c r="F442" s="226"/>
      <c r="G442" s="227"/>
      <c r="H442" s="209"/>
      <c r="I442" s="209"/>
      <c r="J442" s="240"/>
      <c r="K442" s="241"/>
      <c r="L442" s="242"/>
      <c r="M442" s="241"/>
      <c r="N442" s="209"/>
      <c r="O442" s="108"/>
      <c r="P442" s="236"/>
      <c r="Q442" s="244"/>
      <c r="R442" s="236"/>
      <c r="S442" s="245"/>
      <c r="T442" s="236"/>
      <c r="U442" s="209"/>
      <c r="V442" s="236"/>
      <c r="W442" s="245"/>
      <c r="X442" s="245"/>
      <c r="Y442" s="245"/>
      <c r="Z442" s="246"/>
      <c r="AA442" s="245"/>
      <c r="AB442" s="236"/>
      <c r="AC442" s="236"/>
      <c r="AD442" s="209"/>
      <c r="AE442" s="209"/>
      <c r="AF442" s="236"/>
      <c r="AG442" s="236"/>
      <c r="AH442" s="236"/>
      <c r="AI442" s="236"/>
      <c r="AJ442" s="236"/>
      <c r="AK442" s="236"/>
      <c r="AL442" s="236"/>
      <c r="AM442" s="236"/>
      <c r="AN442" s="236"/>
      <c r="AO442" s="236"/>
      <c r="AP442" s="236"/>
      <c r="AQ442" s="236"/>
      <c r="AR442" s="236"/>
      <c r="AS442" s="236"/>
      <c r="AT442" s="247"/>
    </row>
    <row r="443" spans="1:46" ht="15" x14ac:dyDescent="0.2">
      <c r="A443" s="208"/>
      <c r="B443" s="216"/>
      <c r="C443" s="216"/>
      <c r="D443" s="216"/>
      <c r="E443" s="239"/>
      <c r="F443" s="226"/>
      <c r="G443" s="227"/>
      <c r="H443" s="209"/>
      <c r="I443" s="209"/>
      <c r="J443" s="240"/>
      <c r="K443" s="241"/>
      <c r="L443" s="242"/>
      <c r="M443" s="241"/>
      <c r="N443" s="209"/>
      <c r="O443" s="108"/>
      <c r="P443" s="236"/>
      <c r="Q443" s="244"/>
      <c r="R443" s="236"/>
      <c r="S443" s="245"/>
      <c r="T443" s="236"/>
      <c r="U443" s="209"/>
      <c r="V443" s="236"/>
      <c r="W443" s="245"/>
      <c r="X443" s="245"/>
      <c r="Y443" s="245"/>
      <c r="Z443" s="246"/>
      <c r="AA443" s="245"/>
      <c r="AB443" s="236"/>
      <c r="AC443" s="236"/>
      <c r="AD443" s="209"/>
      <c r="AE443" s="209"/>
      <c r="AF443" s="236"/>
      <c r="AG443" s="236"/>
      <c r="AH443" s="236"/>
      <c r="AI443" s="236"/>
      <c r="AJ443" s="236"/>
      <c r="AK443" s="236"/>
      <c r="AL443" s="236"/>
      <c r="AM443" s="236"/>
      <c r="AN443" s="236"/>
      <c r="AO443" s="236"/>
      <c r="AP443" s="236"/>
      <c r="AQ443" s="236"/>
      <c r="AR443" s="236"/>
      <c r="AS443" s="236"/>
      <c r="AT443" s="247"/>
    </row>
    <row r="444" spans="1:46" ht="15" x14ac:dyDescent="0.2">
      <c r="A444" s="208"/>
      <c r="B444" s="216"/>
      <c r="C444" s="216"/>
      <c r="D444" s="216"/>
      <c r="E444" s="239"/>
      <c r="F444" s="226"/>
      <c r="G444" s="227"/>
      <c r="H444" s="209"/>
      <c r="I444" s="209"/>
      <c r="J444" s="240"/>
      <c r="K444" s="241"/>
      <c r="L444" s="242"/>
      <c r="M444" s="241"/>
      <c r="N444" s="209"/>
      <c r="O444" s="108"/>
      <c r="P444" s="236"/>
      <c r="Q444" s="244"/>
      <c r="R444" s="236"/>
      <c r="S444" s="245"/>
      <c r="T444" s="236"/>
      <c r="U444" s="209"/>
      <c r="V444" s="236"/>
      <c r="W444" s="245"/>
      <c r="X444" s="245"/>
      <c r="Y444" s="245"/>
      <c r="Z444" s="246"/>
      <c r="AA444" s="245"/>
      <c r="AB444" s="236"/>
      <c r="AC444" s="236"/>
      <c r="AD444" s="209"/>
      <c r="AE444" s="209"/>
      <c r="AF444" s="236"/>
      <c r="AG444" s="236"/>
      <c r="AH444" s="236"/>
      <c r="AI444" s="236"/>
      <c r="AJ444" s="236"/>
      <c r="AK444" s="236"/>
      <c r="AL444" s="236"/>
      <c r="AM444" s="236"/>
      <c r="AN444" s="236"/>
      <c r="AO444" s="236"/>
      <c r="AP444" s="236"/>
      <c r="AQ444" s="236"/>
      <c r="AR444" s="236"/>
      <c r="AS444" s="236"/>
      <c r="AT444" s="247"/>
    </row>
    <row r="445" spans="1:46" ht="15" x14ac:dyDescent="0.2">
      <c r="A445" s="208"/>
      <c r="B445" s="216"/>
      <c r="C445" s="216"/>
      <c r="D445" s="216"/>
      <c r="E445" s="239"/>
      <c r="F445" s="226"/>
      <c r="G445" s="227"/>
      <c r="H445" s="209"/>
      <c r="I445" s="209"/>
      <c r="J445" s="240"/>
      <c r="K445" s="241"/>
      <c r="L445" s="242"/>
      <c r="M445" s="241"/>
      <c r="N445" s="209"/>
      <c r="O445" s="108"/>
      <c r="P445" s="236"/>
      <c r="Q445" s="244"/>
      <c r="R445" s="236"/>
      <c r="S445" s="245"/>
      <c r="T445" s="236"/>
      <c r="U445" s="209"/>
      <c r="V445" s="236"/>
      <c r="W445" s="245"/>
      <c r="X445" s="245"/>
      <c r="Y445" s="245"/>
      <c r="Z445" s="246"/>
      <c r="AA445" s="245"/>
      <c r="AB445" s="236"/>
      <c r="AC445" s="236"/>
      <c r="AD445" s="209"/>
      <c r="AE445" s="209"/>
      <c r="AF445" s="236"/>
      <c r="AG445" s="236"/>
      <c r="AH445" s="236"/>
      <c r="AI445" s="236"/>
      <c r="AJ445" s="236"/>
      <c r="AK445" s="236"/>
      <c r="AL445" s="236"/>
      <c r="AM445" s="236"/>
      <c r="AN445" s="236"/>
      <c r="AO445" s="236"/>
      <c r="AP445" s="236"/>
      <c r="AQ445" s="236"/>
      <c r="AR445" s="236"/>
      <c r="AS445" s="236"/>
      <c r="AT445" s="247"/>
    </row>
    <row r="446" spans="1:46" ht="15" x14ac:dyDescent="0.2">
      <c r="A446" s="208"/>
      <c r="B446" s="216"/>
      <c r="C446" s="216"/>
      <c r="D446" s="216"/>
      <c r="E446" s="239"/>
      <c r="F446" s="226"/>
      <c r="G446" s="227"/>
      <c r="H446" s="209"/>
      <c r="I446" s="209"/>
      <c r="J446" s="240"/>
      <c r="K446" s="241"/>
      <c r="L446" s="242"/>
      <c r="M446" s="241"/>
      <c r="N446" s="209"/>
      <c r="O446" s="108"/>
      <c r="P446" s="236"/>
      <c r="Q446" s="244"/>
      <c r="R446" s="236"/>
      <c r="S446" s="245"/>
      <c r="T446" s="236"/>
      <c r="U446" s="209"/>
      <c r="V446" s="236"/>
      <c r="W446" s="245"/>
      <c r="X446" s="245"/>
      <c r="Y446" s="245"/>
      <c r="Z446" s="246"/>
      <c r="AA446" s="245"/>
      <c r="AB446" s="236"/>
      <c r="AC446" s="236"/>
      <c r="AD446" s="209"/>
      <c r="AE446" s="209"/>
      <c r="AF446" s="236"/>
      <c r="AG446" s="236"/>
      <c r="AH446" s="236"/>
      <c r="AI446" s="236"/>
      <c r="AJ446" s="236"/>
      <c r="AK446" s="236"/>
      <c r="AL446" s="236"/>
      <c r="AM446" s="236"/>
      <c r="AN446" s="236"/>
      <c r="AO446" s="236"/>
      <c r="AP446" s="236"/>
      <c r="AQ446" s="236"/>
      <c r="AR446" s="236"/>
      <c r="AS446" s="236"/>
      <c r="AT446" s="247"/>
    </row>
    <row r="447" spans="1:46" ht="15" x14ac:dyDescent="0.2">
      <c r="A447" s="208"/>
      <c r="B447" s="216"/>
      <c r="C447" s="216"/>
      <c r="D447" s="216"/>
      <c r="E447" s="239"/>
      <c r="F447" s="226"/>
      <c r="G447" s="227"/>
      <c r="H447" s="209"/>
      <c r="I447" s="209"/>
      <c r="J447" s="240"/>
      <c r="K447" s="241"/>
      <c r="L447" s="242"/>
      <c r="M447" s="241"/>
      <c r="N447" s="209"/>
      <c r="O447" s="108"/>
      <c r="P447" s="236"/>
      <c r="Q447" s="244"/>
      <c r="R447" s="236"/>
      <c r="S447" s="245"/>
      <c r="T447" s="236"/>
      <c r="U447" s="209"/>
      <c r="V447" s="236"/>
      <c r="W447" s="245"/>
      <c r="X447" s="245"/>
      <c r="Y447" s="245"/>
      <c r="Z447" s="246"/>
      <c r="AA447" s="245"/>
      <c r="AB447" s="236"/>
      <c r="AC447" s="236"/>
      <c r="AD447" s="209"/>
      <c r="AE447" s="209"/>
      <c r="AF447" s="236"/>
      <c r="AG447" s="236"/>
      <c r="AH447" s="236"/>
      <c r="AI447" s="236"/>
      <c r="AJ447" s="236"/>
      <c r="AK447" s="236"/>
      <c r="AL447" s="236"/>
      <c r="AM447" s="236"/>
      <c r="AN447" s="236"/>
      <c r="AO447" s="236"/>
      <c r="AP447" s="236"/>
      <c r="AQ447" s="236"/>
      <c r="AR447" s="236"/>
      <c r="AS447" s="236"/>
      <c r="AT447" s="247"/>
    </row>
    <row r="448" spans="1:46" ht="15" x14ac:dyDescent="0.2">
      <c r="A448" s="208"/>
      <c r="B448" s="216"/>
      <c r="C448" s="216"/>
      <c r="D448" s="216"/>
      <c r="E448" s="239"/>
      <c r="F448" s="226"/>
      <c r="G448" s="227"/>
      <c r="H448" s="209"/>
      <c r="I448" s="209"/>
      <c r="J448" s="240"/>
      <c r="K448" s="241"/>
      <c r="L448" s="242"/>
      <c r="M448" s="241"/>
      <c r="N448" s="209"/>
      <c r="O448" s="108"/>
      <c r="P448" s="236"/>
      <c r="Q448" s="244"/>
      <c r="R448" s="236"/>
      <c r="S448" s="245"/>
      <c r="T448" s="236"/>
      <c r="U448" s="209"/>
      <c r="V448" s="236"/>
      <c r="W448" s="245"/>
      <c r="X448" s="245"/>
      <c r="Y448" s="245"/>
      <c r="Z448" s="246"/>
      <c r="AA448" s="245"/>
      <c r="AB448" s="236"/>
      <c r="AC448" s="236"/>
      <c r="AD448" s="209"/>
      <c r="AE448" s="209"/>
      <c r="AF448" s="236"/>
      <c r="AG448" s="236"/>
      <c r="AH448" s="236"/>
      <c r="AI448" s="236"/>
      <c r="AJ448" s="236"/>
      <c r="AK448" s="236"/>
      <c r="AL448" s="236"/>
      <c r="AM448" s="236"/>
      <c r="AN448" s="236"/>
      <c r="AO448" s="236"/>
      <c r="AP448" s="236"/>
      <c r="AQ448" s="236"/>
      <c r="AR448" s="236"/>
      <c r="AS448" s="236"/>
      <c r="AT448" s="247"/>
    </row>
    <row r="449" spans="1:46" ht="15" x14ac:dyDescent="0.2">
      <c r="A449" s="208"/>
      <c r="B449" s="216"/>
      <c r="C449" s="216"/>
      <c r="D449" s="216"/>
      <c r="E449" s="239"/>
      <c r="F449" s="226"/>
      <c r="G449" s="227"/>
      <c r="H449" s="209"/>
      <c r="I449" s="209"/>
      <c r="J449" s="240"/>
      <c r="K449" s="241"/>
      <c r="L449" s="242"/>
      <c r="M449" s="241"/>
      <c r="N449" s="209"/>
      <c r="O449" s="108"/>
      <c r="P449" s="236"/>
      <c r="Q449" s="244"/>
      <c r="R449" s="236"/>
      <c r="S449" s="245"/>
      <c r="T449" s="236"/>
      <c r="U449" s="209"/>
      <c r="V449" s="236"/>
      <c r="W449" s="245"/>
      <c r="X449" s="245"/>
      <c r="Y449" s="245"/>
      <c r="Z449" s="246"/>
      <c r="AA449" s="245"/>
      <c r="AB449" s="236"/>
      <c r="AC449" s="236"/>
      <c r="AD449" s="209"/>
      <c r="AE449" s="209"/>
      <c r="AF449" s="236"/>
      <c r="AG449" s="236"/>
      <c r="AH449" s="236"/>
      <c r="AI449" s="236"/>
      <c r="AJ449" s="236"/>
      <c r="AK449" s="236"/>
      <c r="AL449" s="236"/>
      <c r="AM449" s="236"/>
      <c r="AN449" s="236"/>
      <c r="AO449" s="236"/>
      <c r="AP449" s="236"/>
      <c r="AQ449" s="236"/>
      <c r="AR449" s="236"/>
      <c r="AS449" s="236"/>
      <c r="AT449" s="247"/>
    </row>
    <row r="450" spans="1:46" ht="15" x14ac:dyDescent="0.2">
      <c r="A450" s="208"/>
      <c r="B450" s="216"/>
      <c r="C450" s="216"/>
      <c r="D450" s="216"/>
      <c r="E450" s="239"/>
      <c r="F450" s="226"/>
      <c r="G450" s="227"/>
      <c r="H450" s="209"/>
      <c r="I450" s="209"/>
      <c r="J450" s="240"/>
      <c r="K450" s="241"/>
      <c r="L450" s="242"/>
      <c r="M450" s="241"/>
      <c r="N450" s="209"/>
      <c r="O450" s="108"/>
      <c r="P450" s="236"/>
      <c r="Q450" s="244"/>
      <c r="R450" s="236"/>
      <c r="S450" s="245"/>
      <c r="T450" s="236"/>
      <c r="U450" s="209"/>
      <c r="V450" s="236"/>
      <c r="W450" s="245"/>
      <c r="X450" s="245"/>
      <c r="Y450" s="245"/>
      <c r="Z450" s="246"/>
      <c r="AA450" s="245"/>
      <c r="AB450" s="236"/>
      <c r="AC450" s="236"/>
      <c r="AD450" s="209"/>
      <c r="AE450" s="209"/>
      <c r="AF450" s="236"/>
      <c r="AG450" s="236"/>
      <c r="AH450" s="236"/>
      <c r="AI450" s="236"/>
      <c r="AJ450" s="236"/>
      <c r="AK450" s="236"/>
      <c r="AL450" s="236"/>
      <c r="AM450" s="236"/>
      <c r="AN450" s="236"/>
      <c r="AO450" s="236"/>
      <c r="AP450" s="236"/>
      <c r="AQ450" s="236"/>
      <c r="AR450" s="236"/>
      <c r="AS450" s="236"/>
      <c r="AT450" s="247"/>
    </row>
    <row r="451" spans="1:46" ht="15" x14ac:dyDescent="0.2">
      <c r="A451" s="208"/>
      <c r="B451" s="216"/>
      <c r="C451" s="216"/>
      <c r="D451" s="216"/>
      <c r="E451" s="239"/>
      <c r="F451" s="226"/>
      <c r="G451" s="227"/>
      <c r="H451" s="209"/>
      <c r="I451" s="209"/>
      <c r="J451" s="240"/>
      <c r="K451" s="241"/>
      <c r="L451" s="242"/>
      <c r="M451" s="241"/>
      <c r="N451" s="209"/>
      <c r="O451" s="108"/>
      <c r="P451" s="236"/>
      <c r="Q451" s="244"/>
      <c r="R451" s="236"/>
      <c r="S451" s="245"/>
      <c r="T451" s="236"/>
      <c r="U451" s="209"/>
      <c r="V451" s="236"/>
      <c r="W451" s="245"/>
      <c r="X451" s="245"/>
      <c r="Y451" s="245"/>
      <c r="Z451" s="246"/>
      <c r="AA451" s="245"/>
      <c r="AB451" s="236"/>
      <c r="AC451" s="236"/>
      <c r="AD451" s="209"/>
      <c r="AE451" s="209"/>
      <c r="AF451" s="236"/>
      <c r="AG451" s="236"/>
      <c r="AH451" s="236"/>
      <c r="AI451" s="236"/>
      <c r="AJ451" s="236"/>
      <c r="AK451" s="236"/>
      <c r="AL451" s="236"/>
      <c r="AM451" s="236"/>
      <c r="AN451" s="236"/>
      <c r="AO451" s="236"/>
      <c r="AP451" s="236"/>
      <c r="AQ451" s="236"/>
      <c r="AR451" s="236"/>
      <c r="AS451" s="236"/>
      <c r="AT451" s="247"/>
    </row>
    <row r="452" spans="1:46" ht="15" x14ac:dyDescent="0.2">
      <c r="A452" s="208"/>
      <c r="B452" s="216"/>
      <c r="C452" s="216"/>
      <c r="D452" s="216"/>
      <c r="E452" s="239"/>
      <c r="F452" s="226"/>
      <c r="G452" s="227"/>
      <c r="H452" s="209"/>
      <c r="I452" s="209"/>
      <c r="J452" s="240"/>
      <c r="K452" s="241"/>
      <c r="L452" s="242"/>
      <c r="M452" s="241"/>
      <c r="N452" s="209"/>
      <c r="O452" s="108"/>
      <c r="P452" s="236"/>
      <c r="Q452" s="244"/>
      <c r="R452" s="236"/>
      <c r="S452" s="245"/>
      <c r="T452" s="236"/>
      <c r="U452" s="209"/>
      <c r="V452" s="236"/>
      <c r="W452" s="245"/>
      <c r="X452" s="245"/>
      <c r="Y452" s="245"/>
      <c r="Z452" s="246"/>
      <c r="AA452" s="245"/>
      <c r="AB452" s="236"/>
      <c r="AC452" s="236"/>
      <c r="AD452" s="209"/>
      <c r="AE452" s="209"/>
      <c r="AF452" s="236"/>
      <c r="AG452" s="236"/>
      <c r="AH452" s="236"/>
      <c r="AI452" s="236"/>
      <c r="AJ452" s="236"/>
      <c r="AK452" s="236"/>
      <c r="AL452" s="236"/>
      <c r="AM452" s="236"/>
      <c r="AN452" s="236"/>
      <c r="AO452" s="236"/>
      <c r="AP452" s="236"/>
      <c r="AQ452" s="236"/>
      <c r="AR452" s="236"/>
      <c r="AS452" s="236"/>
      <c r="AT452" s="247"/>
    </row>
    <row r="453" spans="1:46" ht="15" x14ac:dyDescent="0.2">
      <c r="A453" s="208"/>
      <c r="B453" s="216"/>
      <c r="C453" s="216"/>
      <c r="D453" s="216"/>
      <c r="E453" s="239"/>
      <c r="F453" s="226"/>
      <c r="G453" s="227"/>
      <c r="H453" s="209"/>
      <c r="I453" s="209"/>
      <c r="J453" s="240"/>
      <c r="K453" s="241"/>
      <c r="L453" s="242"/>
      <c r="M453" s="241"/>
      <c r="N453" s="209"/>
      <c r="O453" s="108"/>
      <c r="P453" s="236"/>
      <c r="Q453" s="244"/>
      <c r="R453" s="236"/>
      <c r="S453" s="245"/>
      <c r="T453" s="236"/>
      <c r="U453" s="209"/>
      <c r="V453" s="236"/>
      <c r="W453" s="245"/>
      <c r="X453" s="245"/>
      <c r="Y453" s="245"/>
      <c r="Z453" s="246"/>
      <c r="AA453" s="245"/>
      <c r="AB453" s="236"/>
      <c r="AC453" s="236"/>
      <c r="AD453" s="209"/>
      <c r="AE453" s="209"/>
      <c r="AF453" s="236"/>
      <c r="AG453" s="236"/>
      <c r="AH453" s="236"/>
      <c r="AI453" s="236"/>
      <c r="AJ453" s="236"/>
      <c r="AK453" s="236"/>
      <c r="AL453" s="236"/>
      <c r="AM453" s="236"/>
      <c r="AN453" s="236"/>
      <c r="AO453" s="236"/>
      <c r="AP453" s="236"/>
      <c r="AQ453" s="236"/>
      <c r="AR453" s="236"/>
      <c r="AS453" s="236"/>
      <c r="AT453" s="247"/>
    </row>
    <row r="454" spans="1:46" ht="15" x14ac:dyDescent="0.2">
      <c r="A454" s="208"/>
      <c r="B454" s="216"/>
      <c r="C454" s="216"/>
      <c r="D454" s="216"/>
      <c r="E454" s="239"/>
      <c r="F454" s="226"/>
      <c r="G454" s="227"/>
      <c r="H454" s="209"/>
      <c r="I454" s="209"/>
      <c r="J454" s="240"/>
      <c r="K454" s="241"/>
      <c r="L454" s="242"/>
      <c r="M454" s="241"/>
      <c r="N454" s="209"/>
      <c r="O454" s="108"/>
      <c r="P454" s="236"/>
      <c r="Q454" s="244"/>
      <c r="R454" s="236"/>
      <c r="S454" s="245"/>
      <c r="T454" s="236"/>
      <c r="U454" s="209"/>
      <c r="V454" s="236"/>
      <c r="W454" s="245"/>
      <c r="X454" s="245"/>
      <c r="Y454" s="245"/>
      <c r="Z454" s="246"/>
      <c r="AA454" s="245"/>
      <c r="AB454" s="236"/>
      <c r="AC454" s="236"/>
      <c r="AD454" s="209"/>
      <c r="AE454" s="209"/>
      <c r="AF454" s="236"/>
      <c r="AG454" s="236"/>
      <c r="AH454" s="236"/>
      <c r="AI454" s="236"/>
      <c r="AJ454" s="236"/>
      <c r="AK454" s="236"/>
      <c r="AL454" s="236"/>
      <c r="AM454" s="236"/>
      <c r="AN454" s="236"/>
      <c r="AO454" s="236"/>
      <c r="AP454" s="236"/>
      <c r="AQ454" s="236"/>
      <c r="AR454" s="236"/>
      <c r="AS454" s="236"/>
      <c r="AT454" s="247"/>
    </row>
    <row r="455" spans="1:46" ht="15" x14ac:dyDescent="0.2">
      <c r="A455" s="208"/>
      <c r="B455" s="216"/>
      <c r="C455" s="216"/>
      <c r="D455" s="216"/>
      <c r="E455" s="239"/>
      <c r="F455" s="226"/>
      <c r="G455" s="227"/>
      <c r="H455" s="209"/>
      <c r="I455" s="209"/>
      <c r="J455" s="240"/>
      <c r="K455" s="241"/>
      <c r="L455" s="242"/>
      <c r="M455" s="241"/>
      <c r="N455" s="209"/>
      <c r="O455" s="108"/>
      <c r="P455" s="236"/>
      <c r="Q455" s="244"/>
      <c r="R455" s="236"/>
      <c r="S455" s="245"/>
      <c r="T455" s="236"/>
      <c r="U455" s="209"/>
      <c r="V455" s="236"/>
      <c r="W455" s="245"/>
      <c r="X455" s="245"/>
      <c r="Y455" s="245"/>
      <c r="Z455" s="246"/>
      <c r="AA455" s="245"/>
      <c r="AB455" s="236"/>
      <c r="AC455" s="236"/>
      <c r="AD455" s="209"/>
      <c r="AE455" s="209"/>
      <c r="AF455" s="236"/>
      <c r="AG455" s="236"/>
      <c r="AH455" s="236"/>
      <c r="AI455" s="236"/>
      <c r="AJ455" s="236"/>
      <c r="AK455" s="236"/>
      <c r="AL455" s="236"/>
      <c r="AM455" s="236"/>
      <c r="AN455" s="236"/>
      <c r="AO455" s="236"/>
      <c r="AP455" s="236"/>
      <c r="AQ455" s="236"/>
      <c r="AR455" s="236"/>
      <c r="AS455" s="236"/>
      <c r="AT455" s="247"/>
    </row>
    <row r="456" spans="1:46" ht="15" x14ac:dyDescent="0.2">
      <c r="A456" s="208"/>
      <c r="B456" s="216"/>
      <c r="C456" s="216"/>
      <c r="D456" s="216"/>
      <c r="E456" s="239"/>
      <c r="F456" s="226"/>
      <c r="G456" s="227"/>
      <c r="H456" s="209"/>
      <c r="I456" s="209"/>
      <c r="J456" s="240"/>
      <c r="K456" s="241"/>
      <c r="L456" s="242"/>
      <c r="M456" s="241"/>
      <c r="N456" s="209"/>
      <c r="O456" s="108"/>
      <c r="P456" s="236"/>
      <c r="Q456" s="244"/>
      <c r="R456" s="236"/>
      <c r="S456" s="245"/>
      <c r="T456" s="236"/>
      <c r="U456" s="209"/>
      <c r="V456" s="236"/>
      <c r="W456" s="245"/>
      <c r="X456" s="245"/>
      <c r="Y456" s="245"/>
      <c r="Z456" s="246"/>
      <c r="AA456" s="245"/>
      <c r="AB456" s="236"/>
      <c r="AC456" s="236"/>
      <c r="AD456" s="209"/>
      <c r="AE456" s="209"/>
      <c r="AF456" s="236"/>
      <c r="AG456" s="236"/>
      <c r="AH456" s="236"/>
      <c r="AI456" s="236"/>
      <c r="AJ456" s="236"/>
      <c r="AK456" s="236"/>
      <c r="AL456" s="236"/>
      <c r="AM456" s="236"/>
      <c r="AN456" s="236"/>
      <c r="AO456" s="236"/>
      <c r="AP456" s="236"/>
      <c r="AQ456" s="236"/>
      <c r="AR456" s="236"/>
      <c r="AS456" s="236"/>
      <c r="AT456" s="247"/>
    </row>
    <row r="457" spans="1:46" ht="15" x14ac:dyDescent="0.2">
      <c r="A457" s="208"/>
      <c r="B457" s="216"/>
      <c r="C457" s="216"/>
      <c r="D457" s="216"/>
      <c r="E457" s="239"/>
      <c r="F457" s="226"/>
      <c r="G457" s="227"/>
      <c r="H457" s="209"/>
      <c r="I457" s="209"/>
      <c r="J457" s="240"/>
      <c r="K457" s="241"/>
      <c r="L457" s="242"/>
      <c r="M457" s="241"/>
      <c r="N457" s="209"/>
      <c r="O457" s="108"/>
      <c r="P457" s="236"/>
      <c r="Q457" s="244"/>
      <c r="R457" s="236"/>
      <c r="S457" s="245"/>
      <c r="T457" s="236"/>
      <c r="U457" s="209"/>
      <c r="V457" s="236"/>
      <c r="W457" s="245"/>
      <c r="X457" s="245"/>
      <c r="Y457" s="245"/>
      <c r="Z457" s="246"/>
      <c r="AA457" s="245"/>
      <c r="AB457" s="236"/>
      <c r="AC457" s="236"/>
      <c r="AD457" s="209"/>
      <c r="AE457" s="209"/>
      <c r="AF457" s="236"/>
      <c r="AG457" s="236"/>
      <c r="AH457" s="236"/>
      <c r="AI457" s="236"/>
      <c r="AJ457" s="236"/>
      <c r="AK457" s="236"/>
      <c r="AL457" s="236"/>
      <c r="AM457" s="236"/>
      <c r="AN457" s="236"/>
      <c r="AO457" s="236"/>
      <c r="AP457" s="236"/>
      <c r="AQ457" s="236"/>
      <c r="AR457" s="236"/>
      <c r="AS457" s="236"/>
      <c r="AT457" s="247"/>
    </row>
    <row r="458" spans="1:46" ht="15" x14ac:dyDescent="0.2">
      <c r="A458" s="208"/>
      <c r="B458" s="216"/>
      <c r="C458" s="216"/>
      <c r="D458" s="216"/>
      <c r="E458" s="239"/>
      <c r="F458" s="226"/>
      <c r="G458" s="227"/>
      <c r="H458" s="209"/>
      <c r="I458" s="209"/>
      <c r="J458" s="240"/>
      <c r="K458" s="241"/>
      <c r="L458" s="242"/>
      <c r="M458" s="241"/>
      <c r="N458" s="209"/>
      <c r="O458" s="108"/>
      <c r="P458" s="236"/>
      <c r="Q458" s="244"/>
      <c r="R458" s="236"/>
      <c r="S458" s="245"/>
      <c r="T458" s="236"/>
      <c r="U458" s="209"/>
      <c r="V458" s="236"/>
      <c r="W458" s="245"/>
      <c r="X458" s="245"/>
      <c r="Y458" s="245"/>
      <c r="Z458" s="246"/>
      <c r="AA458" s="245"/>
      <c r="AB458" s="236"/>
      <c r="AC458" s="236"/>
      <c r="AD458" s="209"/>
      <c r="AE458" s="209"/>
      <c r="AF458" s="236"/>
      <c r="AG458" s="236"/>
      <c r="AH458" s="236"/>
      <c r="AI458" s="236"/>
      <c r="AJ458" s="236"/>
      <c r="AK458" s="236"/>
      <c r="AL458" s="236"/>
      <c r="AM458" s="236"/>
      <c r="AN458" s="236"/>
      <c r="AO458" s="236"/>
      <c r="AP458" s="236"/>
      <c r="AQ458" s="236"/>
      <c r="AR458" s="236"/>
      <c r="AS458" s="236"/>
      <c r="AT458" s="247"/>
    </row>
    <row r="459" spans="1:46" ht="15" x14ac:dyDescent="0.2">
      <c r="A459" s="208"/>
      <c r="B459" s="216"/>
      <c r="C459" s="216"/>
      <c r="D459" s="216"/>
      <c r="E459" s="239"/>
      <c r="F459" s="226"/>
      <c r="G459" s="227"/>
      <c r="H459" s="209"/>
      <c r="I459" s="209"/>
      <c r="J459" s="240"/>
      <c r="K459" s="241"/>
      <c r="L459" s="242"/>
      <c r="M459" s="241"/>
      <c r="N459" s="209"/>
      <c r="O459" s="108"/>
      <c r="P459" s="236"/>
      <c r="Q459" s="244"/>
      <c r="R459" s="236"/>
      <c r="S459" s="245"/>
      <c r="T459" s="236"/>
      <c r="U459" s="209"/>
      <c r="V459" s="236"/>
      <c r="W459" s="245"/>
      <c r="X459" s="245"/>
      <c r="Y459" s="245"/>
      <c r="Z459" s="246"/>
      <c r="AA459" s="245"/>
      <c r="AB459" s="236"/>
      <c r="AC459" s="236"/>
      <c r="AD459" s="209"/>
      <c r="AE459" s="209"/>
      <c r="AF459" s="236"/>
      <c r="AG459" s="236"/>
      <c r="AH459" s="236"/>
      <c r="AI459" s="236"/>
      <c r="AJ459" s="236"/>
      <c r="AK459" s="236"/>
      <c r="AL459" s="236"/>
      <c r="AM459" s="236"/>
      <c r="AN459" s="236"/>
      <c r="AO459" s="236"/>
      <c r="AP459" s="236"/>
      <c r="AQ459" s="236"/>
      <c r="AR459" s="236"/>
      <c r="AS459" s="236"/>
      <c r="AT459" s="247"/>
    </row>
    <row r="460" spans="1:46" ht="15" x14ac:dyDescent="0.2">
      <c r="A460" s="208"/>
      <c r="B460" s="216"/>
      <c r="C460" s="216"/>
      <c r="D460" s="216"/>
      <c r="E460" s="239"/>
      <c r="F460" s="226"/>
      <c r="G460" s="227"/>
      <c r="H460" s="209"/>
      <c r="I460" s="209"/>
      <c r="J460" s="240"/>
      <c r="K460" s="241"/>
      <c r="L460" s="242"/>
      <c r="M460" s="241"/>
      <c r="N460" s="209"/>
      <c r="O460" s="108"/>
      <c r="P460" s="236"/>
      <c r="Q460" s="244"/>
      <c r="R460" s="236"/>
      <c r="S460" s="245"/>
      <c r="T460" s="236"/>
      <c r="U460" s="209"/>
      <c r="V460" s="236"/>
      <c r="W460" s="245"/>
      <c r="X460" s="245"/>
      <c r="Y460" s="245"/>
      <c r="Z460" s="246"/>
      <c r="AA460" s="245"/>
      <c r="AB460" s="236"/>
      <c r="AC460" s="236"/>
      <c r="AD460" s="209"/>
      <c r="AE460" s="209"/>
      <c r="AF460" s="236"/>
      <c r="AG460" s="236"/>
      <c r="AH460" s="236"/>
      <c r="AI460" s="236"/>
      <c r="AJ460" s="236"/>
      <c r="AK460" s="236"/>
      <c r="AL460" s="236"/>
      <c r="AM460" s="236"/>
      <c r="AN460" s="236"/>
      <c r="AO460" s="236"/>
      <c r="AP460" s="236"/>
      <c r="AQ460" s="236"/>
      <c r="AR460" s="236"/>
      <c r="AS460" s="236"/>
      <c r="AT460" s="247"/>
    </row>
    <row r="461" spans="1:46" ht="15" x14ac:dyDescent="0.2">
      <c r="A461" s="208"/>
      <c r="B461" s="216"/>
      <c r="C461" s="216"/>
      <c r="D461" s="216"/>
      <c r="E461" s="239"/>
      <c r="F461" s="226"/>
      <c r="G461" s="227"/>
      <c r="H461" s="209"/>
      <c r="I461" s="209"/>
      <c r="J461" s="240"/>
      <c r="K461" s="241"/>
      <c r="L461" s="242"/>
      <c r="M461" s="241"/>
      <c r="N461" s="209"/>
      <c r="O461" s="108"/>
      <c r="P461" s="236"/>
      <c r="Q461" s="244"/>
      <c r="R461" s="236"/>
      <c r="S461" s="245"/>
      <c r="T461" s="236"/>
      <c r="U461" s="209"/>
      <c r="V461" s="236"/>
      <c r="W461" s="245"/>
      <c r="X461" s="245"/>
      <c r="Y461" s="245"/>
      <c r="Z461" s="246"/>
      <c r="AA461" s="245"/>
      <c r="AB461" s="236"/>
      <c r="AC461" s="236"/>
      <c r="AD461" s="209"/>
      <c r="AE461" s="209"/>
      <c r="AF461" s="236"/>
      <c r="AG461" s="236"/>
      <c r="AH461" s="236"/>
      <c r="AI461" s="236"/>
      <c r="AJ461" s="236"/>
      <c r="AK461" s="236"/>
      <c r="AL461" s="236"/>
      <c r="AM461" s="236"/>
      <c r="AN461" s="236"/>
      <c r="AO461" s="236"/>
      <c r="AP461" s="236"/>
      <c r="AQ461" s="236"/>
      <c r="AR461" s="236"/>
      <c r="AS461" s="236"/>
      <c r="AT461" s="247"/>
    </row>
    <row r="462" spans="1:46" ht="15" x14ac:dyDescent="0.2">
      <c r="A462" s="208"/>
      <c r="B462" s="216"/>
      <c r="C462" s="216"/>
      <c r="D462" s="216"/>
      <c r="E462" s="239"/>
      <c r="F462" s="226"/>
      <c r="G462" s="227"/>
      <c r="H462" s="209"/>
      <c r="I462" s="209"/>
      <c r="J462" s="240"/>
      <c r="K462" s="241"/>
      <c r="L462" s="242"/>
      <c r="M462" s="241"/>
      <c r="N462" s="209"/>
      <c r="O462" s="108"/>
      <c r="P462" s="236"/>
      <c r="Q462" s="244"/>
      <c r="R462" s="236"/>
      <c r="S462" s="245"/>
      <c r="T462" s="236"/>
      <c r="U462" s="209"/>
      <c r="V462" s="236"/>
      <c r="W462" s="245"/>
      <c r="X462" s="245"/>
      <c r="Y462" s="245"/>
      <c r="Z462" s="246"/>
      <c r="AA462" s="245"/>
      <c r="AB462" s="236"/>
      <c r="AC462" s="236"/>
      <c r="AD462" s="209"/>
      <c r="AE462" s="209"/>
      <c r="AF462" s="236"/>
      <c r="AG462" s="236"/>
      <c r="AH462" s="236"/>
      <c r="AI462" s="236"/>
      <c r="AJ462" s="236"/>
      <c r="AK462" s="236"/>
      <c r="AL462" s="236"/>
      <c r="AM462" s="236"/>
      <c r="AN462" s="236"/>
      <c r="AO462" s="236"/>
      <c r="AP462" s="236"/>
      <c r="AQ462" s="236"/>
      <c r="AR462" s="236"/>
      <c r="AS462" s="236"/>
      <c r="AT462" s="247"/>
    </row>
    <row r="463" spans="1:46" ht="15" x14ac:dyDescent="0.2">
      <c r="A463" s="208"/>
      <c r="B463" s="216"/>
      <c r="C463" s="216"/>
      <c r="D463" s="216"/>
      <c r="E463" s="239"/>
      <c r="F463" s="226"/>
      <c r="G463" s="227"/>
      <c r="H463" s="209"/>
      <c r="I463" s="209"/>
      <c r="J463" s="240"/>
      <c r="K463" s="241"/>
      <c r="L463" s="242"/>
      <c r="M463" s="241"/>
      <c r="N463" s="209"/>
      <c r="O463" s="108"/>
      <c r="P463" s="236"/>
      <c r="Q463" s="244"/>
      <c r="R463" s="236"/>
      <c r="S463" s="245"/>
      <c r="T463" s="236"/>
      <c r="U463" s="209"/>
      <c r="V463" s="236"/>
      <c r="W463" s="245"/>
      <c r="X463" s="245"/>
      <c r="Y463" s="245"/>
      <c r="Z463" s="246"/>
      <c r="AA463" s="245"/>
      <c r="AB463" s="236"/>
      <c r="AC463" s="236"/>
      <c r="AD463" s="209"/>
      <c r="AE463" s="209"/>
      <c r="AF463" s="236"/>
      <c r="AG463" s="236"/>
      <c r="AH463" s="236"/>
      <c r="AI463" s="236"/>
      <c r="AJ463" s="236"/>
      <c r="AK463" s="236"/>
      <c r="AL463" s="236"/>
      <c r="AM463" s="236"/>
      <c r="AN463" s="236"/>
      <c r="AO463" s="236"/>
      <c r="AP463" s="236"/>
      <c r="AQ463" s="236"/>
      <c r="AR463" s="236"/>
      <c r="AS463" s="236"/>
      <c r="AT463" s="247"/>
    </row>
    <row r="464" spans="1:46" ht="15" x14ac:dyDescent="0.2">
      <c r="A464" s="208"/>
      <c r="B464" s="216"/>
      <c r="C464" s="216"/>
      <c r="D464" s="216"/>
      <c r="E464" s="239"/>
      <c r="F464" s="226"/>
      <c r="G464" s="227"/>
      <c r="H464" s="209"/>
      <c r="I464" s="209"/>
      <c r="J464" s="240"/>
      <c r="K464" s="241"/>
      <c r="L464" s="242"/>
      <c r="M464" s="241"/>
      <c r="N464" s="209"/>
      <c r="O464" s="108"/>
      <c r="P464" s="236"/>
      <c r="Q464" s="244"/>
      <c r="R464" s="236"/>
      <c r="S464" s="245"/>
      <c r="T464" s="236"/>
      <c r="U464" s="209"/>
      <c r="V464" s="236"/>
      <c r="W464" s="245"/>
      <c r="X464" s="245"/>
      <c r="Y464" s="245"/>
      <c r="Z464" s="246"/>
      <c r="AA464" s="245"/>
      <c r="AB464" s="236"/>
      <c r="AC464" s="236"/>
      <c r="AD464" s="209"/>
      <c r="AE464" s="209"/>
      <c r="AF464" s="236"/>
      <c r="AG464" s="236"/>
      <c r="AH464" s="236"/>
      <c r="AI464" s="236"/>
      <c r="AJ464" s="236"/>
      <c r="AK464" s="236"/>
      <c r="AL464" s="236"/>
      <c r="AM464" s="236"/>
      <c r="AN464" s="236"/>
      <c r="AO464" s="236"/>
      <c r="AP464" s="236"/>
      <c r="AQ464" s="236"/>
      <c r="AR464" s="236"/>
      <c r="AS464" s="236"/>
      <c r="AT464" s="247"/>
    </row>
    <row r="465" spans="1:46" ht="15" x14ac:dyDescent="0.2">
      <c r="A465" s="208"/>
      <c r="B465" s="216"/>
      <c r="C465" s="216"/>
      <c r="D465" s="216"/>
      <c r="E465" s="239"/>
      <c r="F465" s="226"/>
      <c r="G465" s="227"/>
      <c r="H465" s="209"/>
      <c r="I465" s="209"/>
      <c r="J465" s="240"/>
      <c r="K465" s="241"/>
      <c r="L465" s="242"/>
      <c r="M465" s="241"/>
      <c r="N465" s="209"/>
      <c r="O465" s="108"/>
      <c r="P465" s="236"/>
      <c r="Q465" s="244"/>
      <c r="R465" s="236"/>
      <c r="S465" s="245"/>
      <c r="T465" s="236"/>
      <c r="U465" s="209"/>
      <c r="V465" s="236"/>
      <c r="W465" s="245"/>
      <c r="X465" s="245"/>
      <c r="Y465" s="245"/>
      <c r="Z465" s="246"/>
      <c r="AA465" s="245"/>
      <c r="AB465" s="236"/>
      <c r="AC465" s="236"/>
      <c r="AD465" s="209"/>
      <c r="AE465" s="209"/>
      <c r="AF465" s="236"/>
      <c r="AG465" s="236"/>
      <c r="AH465" s="236"/>
      <c r="AI465" s="236"/>
      <c r="AJ465" s="236"/>
      <c r="AK465" s="236"/>
      <c r="AL465" s="236"/>
      <c r="AM465" s="236"/>
      <c r="AN465" s="236"/>
      <c r="AO465" s="236"/>
      <c r="AP465" s="236"/>
      <c r="AQ465" s="236"/>
      <c r="AR465" s="236"/>
      <c r="AS465" s="236"/>
      <c r="AT465" s="247"/>
    </row>
    <row r="466" spans="1:46" ht="15" x14ac:dyDescent="0.2">
      <c r="A466" s="208"/>
      <c r="B466" s="216"/>
      <c r="C466" s="216"/>
      <c r="D466" s="216"/>
      <c r="E466" s="239"/>
      <c r="F466" s="226"/>
      <c r="G466" s="227"/>
      <c r="H466" s="209"/>
      <c r="I466" s="209"/>
      <c r="J466" s="240"/>
      <c r="K466" s="241"/>
      <c r="L466" s="242"/>
      <c r="M466" s="241"/>
      <c r="N466" s="209"/>
      <c r="O466" s="108"/>
      <c r="P466" s="236"/>
      <c r="Q466" s="244"/>
      <c r="R466" s="236"/>
      <c r="S466" s="245"/>
      <c r="T466" s="236"/>
      <c r="U466" s="209"/>
      <c r="V466" s="236"/>
      <c r="W466" s="245"/>
      <c r="X466" s="245"/>
      <c r="Y466" s="245"/>
      <c r="Z466" s="246"/>
      <c r="AA466" s="245"/>
      <c r="AB466" s="236"/>
      <c r="AC466" s="236"/>
      <c r="AD466" s="209"/>
      <c r="AE466" s="209"/>
      <c r="AF466" s="236"/>
      <c r="AG466" s="236"/>
      <c r="AH466" s="236"/>
      <c r="AI466" s="236"/>
      <c r="AJ466" s="236"/>
      <c r="AK466" s="236"/>
      <c r="AL466" s="236"/>
      <c r="AM466" s="236"/>
      <c r="AN466" s="236"/>
      <c r="AO466" s="236"/>
      <c r="AP466" s="236"/>
      <c r="AQ466" s="236"/>
      <c r="AR466" s="236"/>
      <c r="AS466" s="236"/>
      <c r="AT466" s="247"/>
    </row>
    <row r="467" spans="1:46" ht="15" x14ac:dyDescent="0.2">
      <c r="A467" s="208"/>
      <c r="B467" s="216"/>
      <c r="C467" s="216"/>
      <c r="D467" s="216"/>
      <c r="E467" s="239"/>
      <c r="F467" s="226"/>
      <c r="G467" s="227"/>
      <c r="H467" s="209"/>
      <c r="I467" s="209"/>
      <c r="J467" s="240"/>
      <c r="K467" s="241"/>
      <c r="L467" s="242"/>
      <c r="M467" s="241"/>
      <c r="N467" s="209"/>
      <c r="O467" s="108"/>
      <c r="P467" s="236"/>
      <c r="Q467" s="244"/>
      <c r="R467" s="236"/>
      <c r="S467" s="245"/>
      <c r="T467" s="236"/>
      <c r="U467" s="209"/>
      <c r="V467" s="236"/>
      <c r="W467" s="245"/>
      <c r="X467" s="245"/>
      <c r="Y467" s="245"/>
      <c r="Z467" s="246"/>
      <c r="AA467" s="245"/>
      <c r="AB467" s="236"/>
      <c r="AC467" s="236"/>
      <c r="AD467" s="209"/>
      <c r="AE467" s="209"/>
      <c r="AF467" s="236"/>
      <c r="AG467" s="236"/>
      <c r="AH467" s="236"/>
      <c r="AI467" s="236"/>
      <c r="AJ467" s="236"/>
      <c r="AK467" s="236"/>
      <c r="AL467" s="236"/>
      <c r="AM467" s="236"/>
      <c r="AN467" s="236"/>
      <c r="AO467" s="236"/>
      <c r="AP467" s="236"/>
      <c r="AQ467" s="236"/>
      <c r="AR467" s="236"/>
      <c r="AS467" s="236"/>
      <c r="AT467" s="247"/>
    </row>
    <row r="468" spans="1:46" ht="15" x14ac:dyDescent="0.2">
      <c r="A468" s="208"/>
      <c r="B468" s="216"/>
      <c r="C468" s="216"/>
      <c r="D468" s="216"/>
      <c r="E468" s="239"/>
      <c r="F468" s="226"/>
      <c r="G468" s="227"/>
      <c r="H468" s="209"/>
      <c r="I468" s="209"/>
      <c r="J468" s="240"/>
      <c r="K468" s="241"/>
      <c r="L468" s="242"/>
      <c r="M468" s="241"/>
      <c r="N468" s="209"/>
      <c r="O468" s="108"/>
      <c r="P468" s="236"/>
      <c r="Q468" s="244"/>
      <c r="R468" s="236"/>
      <c r="S468" s="245"/>
      <c r="T468" s="236"/>
      <c r="U468" s="209"/>
      <c r="V468" s="236"/>
      <c r="W468" s="245"/>
      <c r="X468" s="245"/>
      <c r="Y468" s="245"/>
      <c r="Z468" s="246"/>
      <c r="AA468" s="245"/>
      <c r="AB468" s="236"/>
      <c r="AC468" s="236"/>
      <c r="AD468" s="209"/>
      <c r="AE468" s="209"/>
      <c r="AF468" s="236"/>
      <c r="AG468" s="236"/>
      <c r="AH468" s="236"/>
      <c r="AI468" s="236"/>
      <c r="AJ468" s="236"/>
      <c r="AK468" s="236"/>
      <c r="AL468" s="236"/>
      <c r="AM468" s="236"/>
      <c r="AN468" s="236"/>
      <c r="AO468" s="236"/>
      <c r="AP468" s="236"/>
      <c r="AQ468" s="236"/>
      <c r="AR468" s="236"/>
      <c r="AS468" s="236"/>
      <c r="AT468" s="247"/>
    </row>
    <row r="469" spans="1:46" ht="15" x14ac:dyDescent="0.2">
      <c r="A469" s="208"/>
      <c r="B469" s="216"/>
      <c r="C469" s="216"/>
      <c r="D469" s="216"/>
      <c r="E469" s="239"/>
      <c r="F469" s="226"/>
      <c r="G469" s="227"/>
      <c r="H469" s="209"/>
      <c r="I469" s="209"/>
      <c r="J469" s="240"/>
      <c r="K469" s="241"/>
      <c r="L469" s="242"/>
      <c r="M469" s="241"/>
      <c r="N469" s="209"/>
      <c r="O469" s="108"/>
      <c r="P469" s="236"/>
      <c r="Q469" s="244"/>
      <c r="R469" s="236"/>
      <c r="S469" s="245"/>
      <c r="T469" s="236"/>
      <c r="U469" s="209"/>
      <c r="V469" s="236"/>
      <c r="W469" s="245"/>
      <c r="X469" s="245"/>
      <c r="Y469" s="245"/>
      <c r="Z469" s="246"/>
      <c r="AA469" s="245"/>
      <c r="AB469" s="236"/>
      <c r="AC469" s="236"/>
      <c r="AD469" s="209"/>
      <c r="AE469" s="209"/>
      <c r="AF469" s="236"/>
      <c r="AG469" s="236"/>
      <c r="AH469" s="236"/>
      <c r="AI469" s="236"/>
      <c r="AJ469" s="236"/>
      <c r="AK469" s="236"/>
      <c r="AL469" s="236"/>
      <c r="AM469" s="236"/>
      <c r="AN469" s="236"/>
      <c r="AO469" s="236"/>
      <c r="AP469" s="236"/>
      <c r="AQ469" s="236"/>
      <c r="AR469" s="236"/>
      <c r="AS469" s="236"/>
      <c r="AT469" s="247"/>
    </row>
    <row r="470" spans="1:46" ht="15" x14ac:dyDescent="0.2">
      <c r="A470" s="208"/>
      <c r="B470" s="216"/>
      <c r="C470" s="216"/>
      <c r="D470" s="216"/>
      <c r="E470" s="239"/>
      <c r="F470" s="226"/>
      <c r="G470" s="227"/>
      <c r="H470" s="209"/>
      <c r="I470" s="209"/>
      <c r="J470" s="240"/>
      <c r="K470" s="241"/>
      <c r="L470" s="242"/>
      <c r="M470" s="241"/>
      <c r="N470" s="209"/>
      <c r="O470" s="108"/>
      <c r="P470" s="236"/>
      <c r="Q470" s="244"/>
      <c r="R470" s="236"/>
      <c r="S470" s="245"/>
      <c r="T470" s="236"/>
      <c r="U470" s="209"/>
      <c r="V470" s="236"/>
      <c r="W470" s="245"/>
      <c r="X470" s="245"/>
      <c r="Y470" s="245"/>
      <c r="Z470" s="246"/>
      <c r="AA470" s="245"/>
      <c r="AB470" s="236"/>
      <c r="AC470" s="236"/>
      <c r="AD470" s="209"/>
      <c r="AE470" s="209"/>
      <c r="AF470" s="236"/>
      <c r="AG470" s="236"/>
      <c r="AH470" s="236"/>
      <c r="AI470" s="236"/>
      <c r="AJ470" s="236"/>
      <c r="AK470" s="236"/>
      <c r="AL470" s="236"/>
      <c r="AM470" s="236"/>
      <c r="AN470" s="236"/>
      <c r="AO470" s="236"/>
      <c r="AP470" s="236"/>
      <c r="AQ470" s="236"/>
      <c r="AR470" s="236"/>
      <c r="AS470" s="236"/>
      <c r="AT470" s="247"/>
    </row>
    <row r="471" spans="1:46" ht="15" x14ac:dyDescent="0.2">
      <c r="A471" s="208"/>
      <c r="B471" s="216"/>
      <c r="C471" s="216"/>
      <c r="D471" s="216"/>
      <c r="E471" s="239"/>
      <c r="F471" s="226"/>
      <c r="G471" s="227"/>
      <c r="H471" s="209"/>
      <c r="I471" s="209"/>
      <c r="J471" s="240"/>
      <c r="K471" s="241"/>
      <c r="L471" s="242"/>
      <c r="M471" s="241"/>
      <c r="N471" s="209"/>
      <c r="O471" s="108"/>
      <c r="P471" s="236"/>
      <c r="Q471" s="244"/>
      <c r="R471" s="236"/>
      <c r="S471" s="245"/>
      <c r="T471" s="236"/>
      <c r="U471" s="209"/>
      <c r="V471" s="236"/>
      <c r="W471" s="245"/>
      <c r="X471" s="245"/>
      <c r="Y471" s="245"/>
      <c r="Z471" s="246"/>
      <c r="AA471" s="245"/>
      <c r="AB471" s="236"/>
      <c r="AC471" s="236"/>
      <c r="AD471" s="209"/>
      <c r="AE471" s="209"/>
      <c r="AF471" s="236"/>
      <c r="AG471" s="236"/>
      <c r="AH471" s="236"/>
      <c r="AI471" s="236"/>
      <c r="AJ471" s="236"/>
      <c r="AK471" s="236"/>
      <c r="AL471" s="236"/>
      <c r="AM471" s="236"/>
      <c r="AN471" s="236"/>
      <c r="AO471" s="236"/>
      <c r="AP471" s="236"/>
      <c r="AQ471" s="236"/>
      <c r="AR471" s="236"/>
      <c r="AS471" s="236"/>
      <c r="AT471" s="247"/>
    </row>
    <row r="472" spans="1:46" ht="15" x14ac:dyDescent="0.2">
      <c r="A472" s="208"/>
      <c r="B472" s="216"/>
      <c r="C472" s="216"/>
      <c r="D472" s="216"/>
      <c r="E472" s="239"/>
      <c r="F472" s="226"/>
      <c r="G472" s="227"/>
      <c r="H472" s="209"/>
      <c r="I472" s="209"/>
      <c r="J472" s="240"/>
      <c r="K472" s="241"/>
      <c r="L472" s="242"/>
      <c r="M472" s="241"/>
      <c r="N472" s="209"/>
      <c r="O472" s="108"/>
      <c r="P472" s="236"/>
      <c r="Q472" s="244"/>
      <c r="R472" s="236"/>
      <c r="S472" s="245"/>
      <c r="T472" s="236"/>
      <c r="U472" s="209"/>
      <c r="V472" s="236"/>
      <c r="W472" s="245"/>
      <c r="X472" s="245"/>
      <c r="Y472" s="245"/>
      <c r="Z472" s="246"/>
      <c r="AA472" s="245"/>
      <c r="AB472" s="236"/>
      <c r="AC472" s="236"/>
      <c r="AD472" s="209"/>
      <c r="AE472" s="209"/>
      <c r="AF472" s="236"/>
      <c r="AG472" s="236"/>
      <c r="AH472" s="236"/>
      <c r="AI472" s="236"/>
      <c r="AJ472" s="236"/>
      <c r="AK472" s="236"/>
      <c r="AL472" s="236"/>
      <c r="AM472" s="236"/>
      <c r="AN472" s="236"/>
      <c r="AO472" s="236"/>
      <c r="AP472" s="236"/>
      <c r="AQ472" s="236"/>
      <c r="AR472" s="236"/>
      <c r="AS472" s="236"/>
      <c r="AT472" s="247"/>
    </row>
    <row r="473" spans="1:46" ht="15" x14ac:dyDescent="0.2">
      <c r="A473" s="208"/>
      <c r="B473" s="216"/>
      <c r="C473" s="216"/>
      <c r="D473" s="216"/>
      <c r="E473" s="239"/>
      <c r="F473" s="226"/>
      <c r="G473" s="227"/>
      <c r="H473" s="209"/>
      <c r="I473" s="209"/>
      <c r="J473" s="240"/>
      <c r="K473" s="241"/>
      <c r="L473" s="242"/>
      <c r="M473" s="241"/>
      <c r="N473" s="209"/>
      <c r="O473" s="108"/>
      <c r="P473" s="236"/>
      <c r="Q473" s="244"/>
      <c r="R473" s="236"/>
      <c r="S473" s="245"/>
      <c r="T473" s="236"/>
      <c r="U473" s="209"/>
      <c r="V473" s="236"/>
      <c r="W473" s="245"/>
      <c r="X473" s="245"/>
      <c r="Y473" s="245"/>
      <c r="Z473" s="246"/>
      <c r="AA473" s="245"/>
      <c r="AB473" s="236"/>
      <c r="AC473" s="236"/>
      <c r="AD473" s="209"/>
      <c r="AE473" s="209"/>
      <c r="AF473" s="236"/>
      <c r="AG473" s="236"/>
      <c r="AH473" s="236"/>
      <c r="AI473" s="236"/>
      <c r="AJ473" s="236"/>
      <c r="AK473" s="236"/>
      <c r="AL473" s="236"/>
      <c r="AM473" s="236"/>
      <c r="AN473" s="236"/>
      <c r="AO473" s="236"/>
      <c r="AP473" s="236"/>
      <c r="AQ473" s="236"/>
      <c r="AR473" s="236"/>
      <c r="AS473" s="236"/>
      <c r="AT473" s="247"/>
    </row>
    <row r="474" spans="1:46" ht="15" x14ac:dyDescent="0.2">
      <c r="A474" s="208"/>
      <c r="B474" s="216"/>
      <c r="C474" s="216"/>
      <c r="D474" s="216"/>
      <c r="E474" s="239"/>
      <c r="F474" s="226"/>
      <c r="G474" s="227"/>
      <c r="H474" s="209"/>
      <c r="I474" s="209"/>
      <c r="J474" s="240"/>
      <c r="K474" s="241"/>
      <c r="L474" s="242"/>
      <c r="M474" s="241"/>
      <c r="N474" s="209"/>
      <c r="O474" s="108"/>
      <c r="P474" s="236"/>
      <c r="Q474" s="244"/>
      <c r="R474" s="236"/>
      <c r="S474" s="245"/>
      <c r="T474" s="236"/>
      <c r="U474" s="209"/>
      <c r="V474" s="236"/>
      <c r="W474" s="245"/>
      <c r="X474" s="245"/>
      <c r="Y474" s="245"/>
      <c r="Z474" s="246"/>
      <c r="AA474" s="245"/>
      <c r="AB474" s="236"/>
      <c r="AC474" s="236"/>
      <c r="AD474" s="209"/>
      <c r="AE474" s="209"/>
      <c r="AF474" s="236"/>
      <c r="AG474" s="236"/>
      <c r="AH474" s="236"/>
      <c r="AI474" s="236"/>
      <c r="AJ474" s="236"/>
      <c r="AK474" s="236"/>
      <c r="AL474" s="236"/>
      <c r="AM474" s="236"/>
      <c r="AN474" s="236"/>
      <c r="AO474" s="236"/>
      <c r="AP474" s="236"/>
      <c r="AQ474" s="236"/>
      <c r="AR474" s="236"/>
      <c r="AS474" s="236"/>
      <c r="AT474" s="247"/>
    </row>
    <row r="475" spans="1:46" ht="15" x14ac:dyDescent="0.2">
      <c r="A475" s="208"/>
      <c r="B475" s="216"/>
      <c r="C475" s="216"/>
      <c r="D475" s="216"/>
      <c r="E475" s="239"/>
      <c r="F475" s="226"/>
      <c r="G475" s="227"/>
      <c r="H475" s="209"/>
      <c r="I475" s="209"/>
      <c r="J475" s="240"/>
      <c r="K475" s="241"/>
      <c r="L475" s="242"/>
      <c r="M475" s="241"/>
      <c r="N475" s="209"/>
      <c r="O475" s="108"/>
      <c r="P475" s="236"/>
      <c r="Q475" s="244"/>
      <c r="R475" s="236"/>
      <c r="S475" s="245"/>
      <c r="T475" s="236"/>
      <c r="U475" s="209"/>
      <c r="V475" s="236"/>
      <c r="W475" s="245"/>
      <c r="X475" s="245"/>
      <c r="Y475" s="245"/>
      <c r="Z475" s="246"/>
      <c r="AA475" s="245"/>
      <c r="AB475" s="236"/>
      <c r="AC475" s="236"/>
      <c r="AD475" s="209"/>
      <c r="AE475" s="209"/>
      <c r="AF475" s="236"/>
      <c r="AG475" s="236"/>
      <c r="AH475" s="236"/>
      <c r="AI475" s="236"/>
      <c r="AJ475" s="236"/>
      <c r="AK475" s="236"/>
      <c r="AL475" s="236"/>
      <c r="AM475" s="236"/>
      <c r="AN475" s="236"/>
      <c r="AO475" s="236"/>
      <c r="AP475" s="236"/>
      <c r="AQ475" s="236"/>
      <c r="AR475" s="236"/>
      <c r="AS475" s="236"/>
      <c r="AT475" s="247"/>
    </row>
    <row r="476" spans="1:46" ht="15" x14ac:dyDescent="0.2">
      <c r="A476" s="208"/>
      <c r="B476" s="216"/>
      <c r="C476" s="216"/>
      <c r="D476" s="216"/>
      <c r="E476" s="239"/>
      <c r="F476" s="226"/>
      <c r="G476" s="227"/>
      <c r="H476" s="209"/>
      <c r="I476" s="209"/>
      <c r="J476" s="240"/>
      <c r="K476" s="241"/>
      <c r="L476" s="242"/>
      <c r="M476" s="241"/>
      <c r="N476" s="209"/>
      <c r="O476" s="108"/>
      <c r="P476" s="236"/>
      <c r="Q476" s="244"/>
      <c r="R476" s="236"/>
      <c r="S476" s="245"/>
      <c r="T476" s="236"/>
      <c r="U476" s="209"/>
      <c r="V476" s="236"/>
      <c r="W476" s="245"/>
      <c r="X476" s="245"/>
      <c r="Y476" s="245"/>
      <c r="Z476" s="246"/>
      <c r="AA476" s="245"/>
      <c r="AB476" s="236"/>
      <c r="AC476" s="236"/>
      <c r="AD476" s="209"/>
      <c r="AE476" s="209"/>
      <c r="AF476" s="236"/>
      <c r="AG476" s="236"/>
      <c r="AH476" s="236"/>
      <c r="AI476" s="236"/>
      <c r="AJ476" s="236"/>
      <c r="AK476" s="236"/>
      <c r="AL476" s="236"/>
      <c r="AM476" s="236"/>
      <c r="AN476" s="236"/>
      <c r="AO476" s="236"/>
      <c r="AP476" s="236"/>
      <c r="AQ476" s="236"/>
      <c r="AR476" s="236"/>
      <c r="AS476" s="236"/>
      <c r="AT476" s="247"/>
    </row>
    <row r="477" spans="1:46" ht="15" x14ac:dyDescent="0.2">
      <c r="A477" s="208"/>
      <c r="B477" s="216"/>
      <c r="C477" s="216"/>
      <c r="D477" s="216"/>
      <c r="E477" s="239"/>
      <c r="F477" s="226"/>
      <c r="G477" s="227"/>
      <c r="H477" s="209"/>
      <c r="I477" s="209"/>
      <c r="J477" s="240"/>
      <c r="K477" s="241"/>
      <c r="L477" s="242"/>
      <c r="M477" s="241"/>
      <c r="N477" s="209"/>
      <c r="O477" s="108"/>
      <c r="P477" s="236"/>
      <c r="Q477" s="244"/>
      <c r="R477" s="236"/>
      <c r="S477" s="245"/>
      <c r="T477" s="236"/>
      <c r="U477" s="209"/>
      <c r="V477" s="236"/>
      <c r="W477" s="245"/>
      <c r="X477" s="245"/>
      <c r="Y477" s="245"/>
      <c r="Z477" s="246"/>
      <c r="AA477" s="245"/>
      <c r="AB477" s="236"/>
      <c r="AC477" s="236"/>
      <c r="AD477" s="209"/>
      <c r="AE477" s="209"/>
      <c r="AF477" s="236"/>
      <c r="AG477" s="236"/>
      <c r="AH477" s="236"/>
      <c r="AI477" s="236"/>
      <c r="AJ477" s="236"/>
      <c r="AK477" s="236"/>
      <c r="AL477" s="236"/>
      <c r="AM477" s="236"/>
      <c r="AN477" s="236"/>
      <c r="AO477" s="236"/>
      <c r="AP477" s="236"/>
      <c r="AQ477" s="236"/>
      <c r="AR477" s="236"/>
      <c r="AS477" s="236"/>
      <c r="AT477" s="247"/>
    </row>
    <row r="478" spans="1:46" ht="15" x14ac:dyDescent="0.2">
      <c r="A478" s="208"/>
      <c r="B478" s="216"/>
      <c r="C478" s="216"/>
      <c r="D478" s="216"/>
      <c r="E478" s="239"/>
      <c r="F478" s="226"/>
      <c r="G478" s="227"/>
      <c r="H478" s="209"/>
      <c r="I478" s="209"/>
      <c r="J478" s="240"/>
      <c r="K478" s="241"/>
      <c r="L478" s="242"/>
      <c r="M478" s="241"/>
      <c r="N478" s="209"/>
      <c r="O478" s="108"/>
      <c r="P478" s="236"/>
      <c r="Q478" s="244"/>
      <c r="R478" s="236"/>
      <c r="S478" s="245"/>
      <c r="T478" s="236"/>
      <c r="U478" s="209"/>
      <c r="V478" s="236"/>
      <c r="W478" s="245"/>
      <c r="X478" s="245"/>
      <c r="Y478" s="245"/>
      <c r="Z478" s="246"/>
      <c r="AA478" s="245"/>
      <c r="AB478" s="236"/>
      <c r="AC478" s="236"/>
      <c r="AD478" s="209"/>
      <c r="AE478" s="209"/>
      <c r="AF478" s="236"/>
      <c r="AG478" s="236"/>
      <c r="AH478" s="236"/>
      <c r="AI478" s="236"/>
      <c r="AJ478" s="236"/>
      <c r="AK478" s="236"/>
      <c r="AL478" s="236"/>
      <c r="AM478" s="236"/>
      <c r="AN478" s="236"/>
      <c r="AO478" s="236"/>
      <c r="AP478" s="236"/>
      <c r="AQ478" s="236"/>
      <c r="AR478" s="236"/>
      <c r="AS478" s="236"/>
      <c r="AT478" s="247"/>
    </row>
    <row r="479" spans="1:46" ht="15" x14ac:dyDescent="0.2">
      <c r="A479" s="208"/>
      <c r="B479" s="216"/>
      <c r="C479" s="216"/>
      <c r="D479" s="216"/>
      <c r="E479" s="239"/>
      <c r="F479" s="226"/>
      <c r="G479" s="227"/>
      <c r="H479" s="209"/>
      <c r="I479" s="209"/>
      <c r="J479" s="240"/>
      <c r="K479" s="241"/>
      <c r="L479" s="242"/>
      <c r="M479" s="241"/>
      <c r="N479" s="209"/>
      <c r="O479" s="108"/>
      <c r="P479" s="236"/>
      <c r="Q479" s="244"/>
      <c r="R479" s="236"/>
      <c r="S479" s="245"/>
      <c r="T479" s="236"/>
      <c r="U479" s="209"/>
      <c r="V479" s="236"/>
      <c r="W479" s="245"/>
      <c r="X479" s="245"/>
      <c r="Y479" s="245"/>
      <c r="Z479" s="246"/>
      <c r="AA479" s="245"/>
      <c r="AB479" s="236"/>
      <c r="AC479" s="236"/>
      <c r="AD479" s="209"/>
      <c r="AE479" s="209"/>
      <c r="AF479" s="236"/>
      <c r="AG479" s="236"/>
      <c r="AH479" s="236"/>
      <c r="AI479" s="236"/>
      <c r="AJ479" s="236"/>
      <c r="AK479" s="236"/>
      <c r="AL479" s="236"/>
      <c r="AM479" s="236"/>
      <c r="AN479" s="236"/>
      <c r="AO479" s="236"/>
      <c r="AP479" s="236"/>
      <c r="AQ479" s="236"/>
      <c r="AR479" s="236"/>
      <c r="AS479" s="236"/>
      <c r="AT479" s="247"/>
    </row>
    <row r="480" spans="1:46" ht="15" x14ac:dyDescent="0.2">
      <c r="A480" s="208"/>
      <c r="B480" s="216"/>
      <c r="C480" s="216"/>
      <c r="D480" s="216"/>
      <c r="E480" s="239"/>
      <c r="F480" s="226"/>
      <c r="G480" s="227"/>
      <c r="H480" s="209"/>
      <c r="I480" s="209"/>
      <c r="J480" s="240"/>
      <c r="K480" s="241"/>
      <c r="L480" s="242"/>
      <c r="M480" s="241"/>
      <c r="N480" s="209"/>
      <c r="O480" s="108"/>
      <c r="P480" s="236"/>
      <c r="Q480" s="244"/>
      <c r="R480" s="236"/>
      <c r="S480" s="245"/>
      <c r="T480" s="236"/>
      <c r="U480" s="209"/>
      <c r="V480" s="236"/>
      <c r="W480" s="245"/>
      <c r="X480" s="245"/>
      <c r="Y480" s="245"/>
      <c r="Z480" s="246"/>
      <c r="AA480" s="245"/>
      <c r="AB480" s="236"/>
      <c r="AC480" s="236"/>
      <c r="AD480" s="209"/>
      <c r="AE480" s="209"/>
      <c r="AF480" s="236"/>
      <c r="AG480" s="236"/>
      <c r="AH480" s="236"/>
      <c r="AI480" s="236"/>
      <c r="AJ480" s="236"/>
      <c r="AK480" s="236"/>
      <c r="AL480" s="236"/>
      <c r="AM480" s="236"/>
      <c r="AN480" s="236"/>
      <c r="AO480" s="236"/>
      <c r="AP480" s="236"/>
      <c r="AQ480" s="236"/>
      <c r="AR480" s="236"/>
      <c r="AS480" s="236"/>
      <c r="AT480" s="247"/>
    </row>
    <row r="481" spans="1:46" ht="15" x14ac:dyDescent="0.2">
      <c r="A481" s="208"/>
      <c r="B481" s="216"/>
      <c r="C481" s="216"/>
      <c r="D481" s="216"/>
      <c r="E481" s="239"/>
      <c r="F481" s="226"/>
      <c r="G481" s="227"/>
      <c r="H481" s="209"/>
      <c r="I481" s="209"/>
      <c r="J481" s="240"/>
      <c r="K481" s="241"/>
      <c r="L481" s="242"/>
      <c r="M481" s="241"/>
      <c r="N481" s="209"/>
      <c r="O481" s="108"/>
      <c r="P481" s="236"/>
      <c r="Q481" s="244"/>
      <c r="R481" s="236"/>
      <c r="S481" s="245"/>
      <c r="T481" s="236"/>
      <c r="U481" s="209"/>
      <c r="V481" s="236"/>
      <c r="W481" s="245"/>
      <c r="X481" s="245"/>
      <c r="Y481" s="245"/>
      <c r="Z481" s="246"/>
      <c r="AA481" s="245"/>
      <c r="AB481" s="236"/>
      <c r="AC481" s="236"/>
      <c r="AD481" s="209"/>
      <c r="AE481" s="209"/>
      <c r="AF481" s="236"/>
      <c r="AG481" s="236"/>
      <c r="AH481" s="236"/>
      <c r="AI481" s="236"/>
      <c r="AJ481" s="236"/>
      <c r="AK481" s="236"/>
      <c r="AL481" s="236"/>
      <c r="AM481" s="236"/>
      <c r="AN481" s="236"/>
      <c r="AO481" s="236"/>
      <c r="AP481" s="236"/>
      <c r="AQ481" s="236"/>
      <c r="AR481" s="236"/>
      <c r="AS481" s="236"/>
      <c r="AT481" s="247"/>
    </row>
    <row r="482" spans="1:46" ht="15" x14ac:dyDescent="0.2">
      <c r="A482" s="208"/>
      <c r="B482" s="216"/>
      <c r="C482" s="216"/>
      <c r="D482" s="216"/>
      <c r="E482" s="239"/>
      <c r="F482" s="226"/>
      <c r="G482" s="227"/>
      <c r="H482" s="209"/>
      <c r="I482" s="209"/>
      <c r="J482" s="240"/>
      <c r="K482" s="241"/>
      <c r="L482" s="242"/>
      <c r="M482" s="241"/>
      <c r="N482" s="209"/>
      <c r="O482" s="108"/>
      <c r="P482" s="236"/>
      <c r="Q482" s="244"/>
      <c r="R482" s="236"/>
      <c r="S482" s="245"/>
      <c r="T482" s="236"/>
      <c r="U482" s="209"/>
      <c r="V482" s="236"/>
      <c r="W482" s="245"/>
      <c r="X482" s="245"/>
      <c r="Y482" s="245"/>
      <c r="Z482" s="246"/>
      <c r="AA482" s="245"/>
      <c r="AB482" s="236"/>
      <c r="AC482" s="236"/>
      <c r="AD482" s="209"/>
      <c r="AE482" s="209"/>
      <c r="AF482" s="236"/>
      <c r="AG482" s="236"/>
      <c r="AH482" s="236"/>
      <c r="AI482" s="236"/>
      <c r="AJ482" s="236"/>
      <c r="AK482" s="236"/>
      <c r="AL482" s="236"/>
      <c r="AM482" s="236"/>
      <c r="AN482" s="236"/>
      <c r="AO482" s="236"/>
      <c r="AP482" s="236"/>
      <c r="AQ482" s="236"/>
      <c r="AR482" s="236"/>
      <c r="AS482" s="236"/>
      <c r="AT482" s="247"/>
    </row>
    <row r="483" spans="1:46" ht="15" x14ac:dyDescent="0.2">
      <c r="A483" s="208"/>
      <c r="B483" s="216"/>
      <c r="C483" s="216"/>
      <c r="D483" s="216"/>
      <c r="E483" s="239"/>
      <c r="F483" s="226"/>
      <c r="G483" s="227"/>
      <c r="H483" s="209"/>
      <c r="I483" s="209"/>
      <c r="J483" s="240"/>
      <c r="K483" s="241"/>
      <c r="L483" s="242"/>
      <c r="M483" s="241"/>
      <c r="N483" s="209"/>
      <c r="O483" s="108"/>
      <c r="P483" s="236"/>
      <c r="Q483" s="244"/>
      <c r="R483" s="236"/>
      <c r="S483" s="245"/>
      <c r="T483" s="236"/>
      <c r="U483" s="209"/>
      <c r="V483" s="236"/>
      <c r="W483" s="245"/>
      <c r="X483" s="245"/>
      <c r="Y483" s="245"/>
      <c r="Z483" s="246"/>
      <c r="AA483" s="245"/>
      <c r="AB483" s="236"/>
      <c r="AC483" s="236"/>
      <c r="AD483" s="209"/>
      <c r="AE483" s="209"/>
      <c r="AF483" s="236"/>
      <c r="AG483" s="236"/>
      <c r="AH483" s="236"/>
      <c r="AI483" s="236"/>
      <c r="AJ483" s="236"/>
      <c r="AK483" s="236"/>
      <c r="AL483" s="236"/>
      <c r="AM483" s="236"/>
      <c r="AN483" s="236"/>
      <c r="AO483" s="236"/>
      <c r="AP483" s="236"/>
      <c r="AQ483" s="236"/>
      <c r="AR483" s="236"/>
      <c r="AS483" s="236"/>
      <c r="AT483" s="247"/>
    </row>
    <row r="484" spans="1:46" ht="15" x14ac:dyDescent="0.2">
      <c r="A484" s="208"/>
      <c r="B484" s="216"/>
      <c r="C484" s="216"/>
      <c r="D484" s="216"/>
      <c r="E484" s="239"/>
      <c r="F484" s="226"/>
      <c r="G484" s="227"/>
      <c r="H484" s="209"/>
      <c r="I484" s="209"/>
      <c r="J484" s="240"/>
      <c r="K484" s="241"/>
      <c r="L484" s="242"/>
      <c r="M484" s="241"/>
      <c r="N484" s="209"/>
      <c r="O484" s="108"/>
      <c r="P484" s="236"/>
      <c r="Q484" s="244"/>
      <c r="R484" s="236"/>
      <c r="S484" s="245"/>
      <c r="T484" s="236"/>
      <c r="U484" s="209"/>
      <c r="V484" s="236"/>
      <c r="W484" s="245"/>
      <c r="X484" s="245"/>
      <c r="Y484" s="245"/>
      <c r="Z484" s="246"/>
      <c r="AA484" s="245"/>
      <c r="AB484" s="236"/>
      <c r="AC484" s="236"/>
      <c r="AD484" s="209"/>
      <c r="AE484" s="209"/>
      <c r="AF484" s="236"/>
      <c r="AG484" s="236"/>
      <c r="AH484" s="236"/>
      <c r="AI484" s="236"/>
      <c r="AJ484" s="236"/>
      <c r="AK484" s="236"/>
      <c r="AL484" s="236"/>
      <c r="AM484" s="236"/>
      <c r="AN484" s="236"/>
      <c r="AO484" s="236"/>
      <c r="AP484" s="236"/>
      <c r="AQ484" s="236"/>
      <c r="AR484" s="236"/>
      <c r="AS484" s="236"/>
      <c r="AT484" s="247"/>
    </row>
    <row r="485" spans="1:46" ht="15" x14ac:dyDescent="0.2">
      <c r="A485" s="208"/>
      <c r="B485" s="216"/>
      <c r="C485" s="216"/>
      <c r="D485" s="216"/>
      <c r="E485" s="239"/>
      <c r="F485" s="226"/>
      <c r="G485" s="227"/>
      <c r="H485" s="209"/>
      <c r="I485" s="209"/>
      <c r="J485" s="240"/>
      <c r="K485" s="241"/>
      <c r="L485" s="242"/>
      <c r="M485" s="241"/>
      <c r="N485" s="209"/>
      <c r="O485" s="108"/>
      <c r="P485" s="236"/>
      <c r="Q485" s="244"/>
      <c r="R485" s="236"/>
      <c r="S485" s="245"/>
      <c r="T485" s="236"/>
      <c r="U485" s="209"/>
      <c r="V485" s="236"/>
      <c r="W485" s="245"/>
      <c r="X485" s="245"/>
      <c r="Y485" s="245"/>
      <c r="Z485" s="246"/>
      <c r="AA485" s="245"/>
      <c r="AB485" s="236"/>
      <c r="AC485" s="236"/>
      <c r="AD485" s="209"/>
      <c r="AE485" s="209"/>
      <c r="AF485" s="236"/>
      <c r="AG485" s="236"/>
      <c r="AH485" s="236"/>
      <c r="AI485" s="236"/>
      <c r="AJ485" s="236"/>
      <c r="AK485" s="236"/>
      <c r="AL485" s="236"/>
      <c r="AM485" s="236"/>
      <c r="AN485" s="236"/>
      <c r="AO485" s="236"/>
      <c r="AP485" s="236"/>
      <c r="AQ485" s="236"/>
      <c r="AR485" s="236"/>
      <c r="AS485" s="236"/>
      <c r="AT485" s="247"/>
    </row>
    <row r="486" spans="1:46" ht="15" x14ac:dyDescent="0.2">
      <c r="A486" s="208"/>
      <c r="B486" s="216"/>
      <c r="C486" s="216"/>
      <c r="D486" s="216"/>
      <c r="E486" s="239"/>
      <c r="F486" s="226"/>
      <c r="G486" s="227"/>
      <c r="H486" s="209"/>
      <c r="I486" s="209"/>
      <c r="J486" s="240"/>
      <c r="K486" s="241"/>
      <c r="L486" s="242"/>
      <c r="M486" s="241"/>
      <c r="N486" s="209"/>
      <c r="O486" s="108"/>
      <c r="P486" s="236"/>
      <c r="Q486" s="244"/>
      <c r="R486" s="236"/>
      <c r="S486" s="245"/>
      <c r="T486" s="236"/>
      <c r="U486" s="209"/>
      <c r="V486" s="236"/>
      <c r="W486" s="245"/>
      <c r="X486" s="245"/>
      <c r="Y486" s="245"/>
      <c r="Z486" s="246"/>
      <c r="AA486" s="245"/>
      <c r="AB486" s="236"/>
      <c r="AC486" s="236"/>
      <c r="AD486" s="209"/>
      <c r="AE486" s="209"/>
      <c r="AF486" s="236"/>
      <c r="AG486" s="236"/>
      <c r="AH486" s="236"/>
      <c r="AI486" s="236"/>
      <c r="AJ486" s="236"/>
      <c r="AK486" s="236"/>
      <c r="AL486" s="236"/>
      <c r="AM486" s="236"/>
      <c r="AN486" s="236"/>
      <c r="AO486" s="236"/>
      <c r="AP486" s="236"/>
      <c r="AQ486" s="236"/>
      <c r="AR486" s="236"/>
      <c r="AS486" s="236"/>
      <c r="AT486" s="247"/>
    </row>
    <row r="487" spans="1:46" ht="15" x14ac:dyDescent="0.2">
      <c r="A487" s="208"/>
      <c r="B487" s="216"/>
      <c r="C487" s="216"/>
      <c r="D487" s="216"/>
      <c r="E487" s="239"/>
      <c r="F487" s="226"/>
      <c r="G487" s="227"/>
      <c r="H487" s="209"/>
      <c r="I487" s="209"/>
      <c r="J487" s="240"/>
      <c r="K487" s="241"/>
      <c r="L487" s="242"/>
      <c r="M487" s="241"/>
      <c r="N487" s="209"/>
      <c r="O487" s="108"/>
      <c r="P487" s="236"/>
      <c r="Q487" s="244"/>
      <c r="R487" s="236"/>
      <c r="S487" s="245"/>
      <c r="T487" s="236"/>
      <c r="U487" s="209"/>
      <c r="V487" s="236"/>
      <c r="W487" s="245"/>
      <c r="X487" s="245"/>
      <c r="Y487" s="245"/>
      <c r="Z487" s="246"/>
      <c r="AA487" s="245"/>
      <c r="AB487" s="236"/>
      <c r="AC487" s="236"/>
      <c r="AD487" s="209"/>
      <c r="AE487" s="209"/>
      <c r="AF487" s="236"/>
      <c r="AG487" s="236"/>
      <c r="AH487" s="236"/>
      <c r="AI487" s="236"/>
      <c r="AJ487" s="236"/>
      <c r="AK487" s="236"/>
      <c r="AL487" s="236"/>
      <c r="AM487" s="236"/>
      <c r="AN487" s="236"/>
      <c r="AO487" s="236"/>
      <c r="AP487" s="236"/>
      <c r="AQ487" s="236"/>
      <c r="AR487" s="236"/>
      <c r="AS487" s="236"/>
      <c r="AT487" s="247"/>
    </row>
    <row r="488" spans="1:46" ht="15" x14ac:dyDescent="0.2">
      <c r="A488" s="208"/>
      <c r="B488" s="216"/>
      <c r="C488" s="216"/>
      <c r="D488" s="216"/>
      <c r="E488" s="239"/>
      <c r="F488" s="226"/>
      <c r="G488" s="227"/>
      <c r="H488" s="209"/>
      <c r="I488" s="209"/>
      <c r="J488" s="240"/>
      <c r="K488" s="241"/>
      <c r="L488" s="242"/>
      <c r="M488" s="241"/>
      <c r="N488" s="209"/>
      <c r="O488" s="108"/>
      <c r="P488" s="236"/>
      <c r="Q488" s="244"/>
      <c r="R488" s="236"/>
      <c r="S488" s="245"/>
      <c r="T488" s="236"/>
      <c r="U488" s="209"/>
      <c r="V488" s="236"/>
      <c r="W488" s="245"/>
      <c r="X488" s="245"/>
      <c r="Y488" s="245"/>
      <c r="Z488" s="246"/>
      <c r="AA488" s="245"/>
      <c r="AB488" s="236"/>
      <c r="AC488" s="236"/>
      <c r="AD488" s="209"/>
      <c r="AE488" s="209"/>
      <c r="AF488" s="236"/>
      <c r="AG488" s="236"/>
      <c r="AH488" s="236"/>
      <c r="AI488" s="236"/>
      <c r="AJ488" s="236"/>
      <c r="AK488" s="236"/>
      <c r="AL488" s="236"/>
      <c r="AM488" s="236"/>
      <c r="AN488" s="236"/>
      <c r="AO488" s="236"/>
      <c r="AP488" s="236"/>
      <c r="AQ488" s="236"/>
      <c r="AR488" s="236"/>
      <c r="AS488" s="236"/>
      <c r="AT488" s="247"/>
    </row>
    <row r="489" spans="1:46" ht="15" x14ac:dyDescent="0.2">
      <c r="A489" s="208"/>
      <c r="B489" s="216"/>
      <c r="C489" s="216"/>
      <c r="D489" s="216"/>
      <c r="E489" s="239"/>
      <c r="F489" s="226"/>
      <c r="G489" s="227"/>
      <c r="H489" s="209"/>
      <c r="I489" s="209"/>
      <c r="J489" s="240"/>
      <c r="K489" s="241"/>
      <c r="L489" s="242"/>
      <c r="M489" s="241"/>
      <c r="N489" s="209"/>
      <c r="O489" s="108"/>
      <c r="P489" s="236"/>
      <c r="Q489" s="244"/>
      <c r="R489" s="236"/>
      <c r="S489" s="245"/>
      <c r="T489" s="236"/>
      <c r="U489" s="209"/>
      <c r="V489" s="236"/>
      <c r="W489" s="245"/>
      <c r="X489" s="245"/>
      <c r="Y489" s="245"/>
      <c r="Z489" s="246"/>
      <c r="AA489" s="245"/>
      <c r="AB489" s="236"/>
      <c r="AC489" s="236"/>
      <c r="AD489" s="209"/>
      <c r="AE489" s="209"/>
      <c r="AF489" s="236"/>
      <c r="AG489" s="236"/>
      <c r="AH489" s="236"/>
      <c r="AI489" s="236"/>
      <c r="AJ489" s="236"/>
      <c r="AK489" s="236"/>
      <c r="AL489" s="236"/>
      <c r="AM489" s="236"/>
      <c r="AN489" s="236"/>
      <c r="AO489" s="236"/>
      <c r="AP489" s="236"/>
      <c r="AQ489" s="236"/>
      <c r="AR489" s="236"/>
      <c r="AS489" s="236"/>
      <c r="AT489" s="247"/>
    </row>
    <row r="490" spans="1:46" ht="15" x14ac:dyDescent="0.2">
      <c r="A490" s="208"/>
      <c r="B490" s="216"/>
      <c r="C490" s="216"/>
      <c r="D490" s="216"/>
      <c r="E490" s="239"/>
      <c r="F490" s="226"/>
      <c r="G490" s="227"/>
      <c r="H490" s="209"/>
      <c r="I490" s="209"/>
      <c r="J490" s="240"/>
      <c r="K490" s="241"/>
      <c r="L490" s="242"/>
      <c r="M490" s="241"/>
      <c r="N490" s="209"/>
      <c r="O490" s="108"/>
      <c r="P490" s="236"/>
      <c r="Q490" s="244"/>
      <c r="R490" s="236"/>
      <c r="S490" s="245"/>
      <c r="T490" s="236"/>
      <c r="U490" s="209"/>
      <c r="V490" s="236"/>
      <c r="W490" s="245"/>
      <c r="X490" s="245"/>
      <c r="Y490" s="245"/>
      <c r="Z490" s="246"/>
      <c r="AA490" s="245"/>
      <c r="AB490" s="236"/>
      <c r="AC490" s="236"/>
      <c r="AD490" s="209"/>
      <c r="AE490" s="209"/>
      <c r="AF490" s="236"/>
      <c r="AG490" s="236"/>
      <c r="AH490" s="236"/>
      <c r="AI490" s="236"/>
      <c r="AJ490" s="236"/>
      <c r="AK490" s="236"/>
      <c r="AL490" s="236"/>
      <c r="AM490" s="236"/>
      <c r="AN490" s="236"/>
      <c r="AO490" s="236"/>
      <c r="AP490" s="236"/>
      <c r="AQ490" s="236"/>
      <c r="AR490" s="236"/>
      <c r="AS490" s="236"/>
      <c r="AT490" s="247"/>
    </row>
    <row r="491" spans="1:46" x14ac:dyDescent="0.25">
      <c r="A491" s="248"/>
      <c r="B491" s="249"/>
      <c r="C491" s="249"/>
      <c r="D491" s="249"/>
      <c r="E491" s="250"/>
      <c r="F491" s="251"/>
      <c r="G491" s="252"/>
      <c r="H491" s="253"/>
      <c r="I491" s="209"/>
      <c r="J491" s="254"/>
      <c r="K491" s="255"/>
    </row>
    <row r="492" spans="1:46" x14ac:dyDescent="0.25">
      <c r="A492" s="248"/>
      <c r="B492" s="249"/>
      <c r="C492" s="249"/>
      <c r="D492" s="249"/>
      <c r="E492" s="250"/>
      <c r="F492" s="251"/>
      <c r="G492" s="252"/>
      <c r="H492" s="253"/>
      <c r="I492" s="209"/>
      <c r="J492" s="254"/>
      <c r="K492" s="255"/>
    </row>
    <row r="493" spans="1:46" x14ac:dyDescent="0.25">
      <c r="A493" s="248"/>
      <c r="B493" s="249"/>
      <c r="C493" s="249"/>
      <c r="D493" s="249"/>
      <c r="E493" s="250"/>
      <c r="F493" s="251"/>
      <c r="G493" s="252"/>
      <c r="H493" s="253"/>
      <c r="I493" s="209"/>
      <c r="J493" s="254"/>
      <c r="K493" s="255"/>
    </row>
    <row r="494" spans="1:46" x14ac:dyDescent="0.25">
      <c r="A494" s="248"/>
      <c r="B494" s="249"/>
      <c r="C494" s="249"/>
      <c r="D494" s="249"/>
      <c r="E494" s="250"/>
      <c r="F494" s="251"/>
      <c r="G494" s="252"/>
      <c r="H494" s="253"/>
      <c r="I494" s="209"/>
      <c r="J494" s="254"/>
      <c r="K494" s="255"/>
    </row>
    <row r="495" spans="1:46" x14ac:dyDescent="0.25">
      <c r="A495" s="248"/>
      <c r="B495" s="249"/>
      <c r="C495" s="249"/>
      <c r="D495" s="249"/>
      <c r="E495" s="250"/>
      <c r="F495" s="251"/>
      <c r="G495" s="252"/>
      <c r="H495" s="253"/>
      <c r="I495" s="209"/>
      <c r="J495" s="254"/>
      <c r="K495" s="255"/>
    </row>
    <row r="496" spans="1:46" x14ac:dyDescent="0.25">
      <c r="A496" s="248"/>
      <c r="B496" s="249"/>
      <c r="C496" s="249"/>
      <c r="D496" s="249"/>
      <c r="E496" s="250"/>
      <c r="F496" s="251"/>
      <c r="G496" s="252"/>
      <c r="H496" s="253"/>
      <c r="I496" s="209"/>
      <c r="J496" s="254"/>
      <c r="K496" s="255"/>
    </row>
    <row r="497" spans="1:11" x14ac:dyDescent="0.25">
      <c r="A497" s="248"/>
      <c r="B497" s="249"/>
      <c r="C497" s="249"/>
      <c r="D497" s="249"/>
      <c r="E497" s="250"/>
      <c r="F497" s="251"/>
      <c r="G497" s="252"/>
      <c r="H497" s="253"/>
      <c r="I497" s="209"/>
      <c r="J497" s="254"/>
      <c r="K497" s="255"/>
    </row>
    <row r="498" spans="1:11" x14ac:dyDescent="0.25">
      <c r="A498" s="248"/>
      <c r="B498" s="249"/>
      <c r="C498" s="249"/>
      <c r="D498" s="249"/>
      <c r="E498" s="250"/>
      <c r="F498" s="251"/>
      <c r="G498" s="252"/>
      <c r="H498" s="253"/>
      <c r="I498" s="209"/>
      <c r="J498" s="254"/>
      <c r="K498" s="255"/>
    </row>
    <row r="499" spans="1:11" x14ac:dyDescent="0.25">
      <c r="A499" s="248"/>
      <c r="B499" s="249"/>
      <c r="C499" s="249"/>
      <c r="D499" s="249"/>
      <c r="E499" s="250"/>
      <c r="F499" s="251"/>
      <c r="G499" s="252"/>
      <c r="H499" s="253"/>
      <c r="I499" s="209"/>
      <c r="J499" s="254"/>
      <c r="K499" s="255"/>
    </row>
    <row r="500" spans="1:11" x14ac:dyDescent="0.25">
      <c r="A500" s="248"/>
      <c r="B500" s="249"/>
      <c r="C500" s="249"/>
      <c r="D500" s="249"/>
      <c r="E500" s="250"/>
      <c r="F500" s="251"/>
      <c r="G500" s="252"/>
      <c r="H500" s="253"/>
      <c r="I500" s="209"/>
      <c r="J500" s="254"/>
      <c r="K500" s="255"/>
    </row>
    <row r="501" spans="1:11" x14ac:dyDescent="0.25">
      <c r="A501" s="248"/>
      <c r="B501" s="249"/>
      <c r="C501" s="249"/>
      <c r="D501" s="249"/>
      <c r="E501" s="250"/>
      <c r="F501" s="251"/>
      <c r="G501" s="252"/>
      <c r="H501" s="253"/>
      <c r="I501" s="209"/>
      <c r="J501" s="254"/>
      <c r="K501" s="255"/>
    </row>
    <row r="502" spans="1:11" x14ac:dyDescent="0.25">
      <c r="A502" s="248"/>
      <c r="B502" s="249"/>
      <c r="C502" s="249"/>
      <c r="D502" s="249"/>
      <c r="E502" s="250"/>
      <c r="F502" s="251"/>
      <c r="G502" s="252"/>
      <c r="H502" s="253"/>
      <c r="I502" s="209"/>
      <c r="J502" s="254"/>
      <c r="K502" s="255"/>
    </row>
    <row r="503" spans="1:11" x14ac:dyDescent="0.25">
      <c r="A503" s="248"/>
      <c r="B503" s="249"/>
      <c r="C503" s="249"/>
      <c r="D503" s="249"/>
      <c r="E503" s="250"/>
      <c r="F503" s="251"/>
      <c r="G503" s="252"/>
      <c r="H503" s="253"/>
      <c r="I503" s="209"/>
      <c r="J503" s="254"/>
      <c r="K503" s="255"/>
    </row>
    <row r="504" spans="1:11" x14ac:dyDescent="0.25">
      <c r="A504" s="248"/>
      <c r="B504" s="249"/>
      <c r="C504" s="249"/>
      <c r="D504" s="249"/>
      <c r="E504" s="250"/>
      <c r="F504" s="251"/>
      <c r="G504" s="252"/>
      <c r="H504" s="253"/>
      <c r="I504" s="209"/>
      <c r="J504" s="254"/>
      <c r="K504" s="255"/>
    </row>
    <row r="505" spans="1:11" x14ac:dyDescent="0.25">
      <c r="A505" s="248"/>
      <c r="B505" s="249"/>
      <c r="C505" s="249"/>
      <c r="D505" s="249"/>
      <c r="E505" s="250"/>
      <c r="F505" s="251"/>
      <c r="G505" s="252"/>
      <c r="H505" s="253"/>
      <c r="I505" s="209"/>
      <c r="J505" s="254"/>
      <c r="K505" s="255"/>
    </row>
    <row r="506" spans="1:11" x14ac:dyDescent="0.25">
      <c r="A506" s="248"/>
      <c r="B506" s="249"/>
      <c r="C506" s="249"/>
      <c r="D506" s="249"/>
      <c r="E506" s="250"/>
      <c r="F506" s="251"/>
      <c r="G506" s="252"/>
      <c r="H506" s="253"/>
      <c r="I506" s="209"/>
      <c r="J506" s="254"/>
      <c r="K506" s="255"/>
    </row>
    <row r="507" spans="1:11" x14ac:dyDescent="0.25">
      <c r="A507" s="248"/>
      <c r="B507" s="249"/>
      <c r="C507" s="249"/>
      <c r="D507" s="249"/>
      <c r="E507" s="250"/>
      <c r="F507" s="251"/>
      <c r="G507" s="252"/>
      <c r="H507" s="253"/>
      <c r="I507" s="209"/>
      <c r="J507" s="254"/>
      <c r="K507" s="255"/>
    </row>
    <row r="508" spans="1:11" x14ac:dyDescent="0.25">
      <c r="A508" s="248"/>
      <c r="B508" s="249"/>
      <c r="C508" s="249"/>
      <c r="D508" s="249"/>
      <c r="E508" s="250"/>
      <c r="F508" s="251"/>
      <c r="G508" s="252"/>
      <c r="H508" s="253"/>
      <c r="I508" s="209"/>
      <c r="J508" s="254"/>
      <c r="K508" s="255"/>
    </row>
    <row r="509" spans="1:11" x14ac:dyDescent="0.25">
      <c r="A509" s="248"/>
      <c r="B509" s="249"/>
      <c r="C509" s="249"/>
      <c r="D509" s="249"/>
      <c r="E509" s="250"/>
      <c r="F509" s="251"/>
      <c r="G509" s="252"/>
      <c r="H509" s="253"/>
      <c r="I509" s="209"/>
      <c r="J509" s="254"/>
      <c r="K509" s="255"/>
    </row>
    <row r="510" spans="1:11" x14ac:dyDescent="0.25">
      <c r="A510" s="248"/>
      <c r="B510" s="249"/>
      <c r="C510" s="249"/>
      <c r="D510" s="249"/>
      <c r="E510" s="250"/>
      <c r="F510" s="251"/>
      <c r="G510" s="252"/>
      <c r="H510" s="253"/>
      <c r="I510" s="209"/>
      <c r="J510" s="254"/>
      <c r="K510" s="255"/>
    </row>
    <row r="511" spans="1:11" x14ac:dyDescent="0.25">
      <c r="A511" s="248"/>
      <c r="B511" s="249"/>
      <c r="C511" s="249"/>
      <c r="D511" s="249"/>
      <c r="E511" s="250"/>
      <c r="F511" s="251"/>
      <c r="G511" s="252"/>
      <c r="H511" s="253"/>
      <c r="I511" s="209"/>
      <c r="J511" s="254"/>
      <c r="K511" s="255"/>
    </row>
    <row r="512" spans="1:11" x14ac:dyDescent="0.25">
      <c r="A512" s="248"/>
      <c r="B512" s="249"/>
      <c r="C512" s="249"/>
      <c r="D512" s="249"/>
      <c r="E512" s="250"/>
      <c r="F512" s="251"/>
      <c r="G512" s="252"/>
      <c r="H512" s="253"/>
      <c r="I512" s="209"/>
      <c r="J512" s="254"/>
      <c r="K512" s="255"/>
    </row>
    <row r="513" spans="1:11" x14ac:dyDescent="0.25">
      <c r="A513" s="248"/>
      <c r="B513" s="249"/>
      <c r="C513" s="249"/>
      <c r="D513" s="249"/>
      <c r="E513" s="250"/>
      <c r="F513" s="251"/>
      <c r="G513" s="252"/>
      <c r="H513" s="253"/>
      <c r="I513" s="209"/>
      <c r="J513" s="254"/>
      <c r="K513" s="255"/>
    </row>
    <row r="514" spans="1:11" x14ac:dyDescent="0.25">
      <c r="A514" s="248"/>
      <c r="B514" s="249"/>
      <c r="C514" s="249"/>
      <c r="D514" s="249"/>
      <c r="E514" s="250"/>
      <c r="F514" s="251"/>
      <c r="G514" s="252"/>
      <c r="H514" s="253"/>
      <c r="I514" s="209"/>
      <c r="J514" s="254"/>
      <c r="K514" s="255"/>
    </row>
    <row r="515" spans="1:11" x14ac:dyDescent="0.25">
      <c r="A515" s="248"/>
      <c r="B515" s="249"/>
      <c r="C515" s="249"/>
      <c r="D515" s="249"/>
      <c r="E515" s="250"/>
      <c r="F515" s="251"/>
      <c r="G515" s="252"/>
      <c r="H515" s="253"/>
      <c r="I515" s="209"/>
      <c r="J515" s="254"/>
      <c r="K515" s="255"/>
    </row>
    <row r="516" spans="1:11" x14ac:dyDescent="0.25">
      <c r="A516" s="248"/>
      <c r="B516" s="249"/>
      <c r="C516" s="249"/>
      <c r="D516" s="249"/>
      <c r="E516" s="250"/>
      <c r="F516" s="251"/>
      <c r="G516" s="252"/>
      <c r="H516" s="253"/>
      <c r="I516" s="209"/>
      <c r="J516" s="254"/>
      <c r="K516" s="255"/>
    </row>
    <row r="517" spans="1:11" x14ac:dyDescent="0.25">
      <c r="A517" s="248"/>
      <c r="B517" s="249"/>
      <c r="C517" s="249"/>
      <c r="D517" s="249"/>
      <c r="E517" s="250"/>
      <c r="F517" s="251"/>
      <c r="G517" s="252"/>
      <c r="H517" s="253"/>
      <c r="I517" s="209"/>
      <c r="J517" s="254"/>
      <c r="K517" s="255"/>
    </row>
    <row r="518" spans="1:11" x14ac:dyDescent="0.25">
      <c r="A518" s="248"/>
      <c r="B518" s="249"/>
      <c r="C518" s="249"/>
      <c r="D518" s="249"/>
      <c r="E518" s="250"/>
      <c r="F518" s="251"/>
      <c r="G518" s="252"/>
      <c r="H518" s="253"/>
      <c r="I518" s="209"/>
      <c r="J518" s="254"/>
      <c r="K518" s="255"/>
    </row>
    <row r="519" spans="1:11" x14ac:dyDescent="0.25">
      <c r="A519" s="248"/>
      <c r="B519" s="249"/>
      <c r="C519" s="249"/>
      <c r="D519" s="249"/>
      <c r="E519" s="250"/>
      <c r="F519" s="251"/>
      <c r="G519" s="252"/>
      <c r="H519" s="253"/>
      <c r="I519" s="209"/>
      <c r="J519" s="254"/>
      <c r="K519" s="255"/>
    </row>
    <row r="520" spans="1:11" x14ac:dyDescent="0.25">
      <c r="A520" s="248"/>
      <c r="B520" s="249"/>
      <c r="C520" s="249"/>
      <c r="D520" s="249"/>
      <c r="E520" s="250"/>
      <c r="F520" s="251"/>
      <c r="G520" s="252"/>
      <c r="H520" s="253"/>
      <c r="I520" s="209"/>
      <c r="J520" s="254"/>
      <c r="K520" s="255"/>
    </row>
    <row r="521" spans="1:11" x14ac:dyDescent="0.25">
      <c r="A521" s="248"/>
      <c r="B521" s="249"/>
      <c r="C521" s="249"/>
      <c r="D521" s="249"/>
      <c r="E521" s="250"/>
      <c r="F521" s="251"/>
      <c r="G521" s="252"/>
      <c r="H521" s="253"/>
      <c r="I521" s="209"/>
      <c r="J521" s="254"/>
      <c r="K521" s="255"/>
    </row>
    <row r="522" spans="1:11" x14ac:dyDescent="0.25">
      <c r="A522" s="248"/>
      <c r="B522" s="249"/>
      <c r="C522" s="249"/>
      <c r="D522" s="249"/>
      <c r="E522" s="250"/>
      <c r="F522" s="251"/>
      <c r="G522" s="252"/>
      <c r="H522" s="253"/>
      <c r="I522" s="209"/>
      <c r="J522" s="254"/>
      <c r="K522" s="255"/>
    </row>
    <row r="523" spans="1:11" x14ac:dyDescent="0.25">
      <c r="A523" s="248"/>
      <c r="B523" s="249"/>
      <c r="C523" s="249"/>
      <c r="D523" s="249"/>
      <c r="E523" s="250"/>
      <c r="F523" s="251"/>
      <c r="G523" s="252"/>
      <c r="H523" s="253"/>
      <c r="I523" s="209"/>
      <c r="J523" s="254"/>
      <c r="K523" s="255"/>
    </row>
    <row r="524" spans="1:11" x14ac:dyDescent="0.25">
      <c r="A524" s="248"/>
      <c r="B524" s="249"/>
      <c r="C524" s="249"/>
      <c r="D524" s="249"/>
      <c r="E524" s="250"/>
      <c r="F524" s="251"/>
      <c r="G524" s="252"/>
      <c r="H524" s="253"/>
      <c r="I524" s="209"/>
      <c r="J524" s="254"/>
      <c r="K524" s="255"/>
    </row>
    <row r="525" spans="1:11" x14ac:dyDescent="0.25">
      <c r="A525" s="248"/>
      <c r="B525" s="249"/>
      <c r="C525" s="249"/>
      <c r="D525" s="249"/>
      <c r="E525" s="250"/>
      <c r="F525" s="251"/>
      <c r="G525" s="252"/>
      <c r="H525" s="253"/>
      <c r="I525" s="209"/>
      <c r="J525" s="254"/>
      <c r="K525" s="255"/>
    </row>
    <row r="526" spans="1:11" x14ac:dyDescent="0.25">
      <c r="A526" s="248"/>
      <c r="B526" s="249"/>
      <c r="C526" s="249"/>
      <c r="D526" s="249"/>
      <c r="E526" s="250"/>
      <c r="F526" s="251"/>
      <c r="G526" s="252"/>
      <c r="H526" s="253"/>
      <c r="I526" s="209"/>
      <c r="J526" s="254"/>
      <c r="K526" s="255"/>
    </row>
    <row r="527" spans="1:11" x14ac:dyDescent="0.25">
      <c r="A527" s="248"/>
      <c r="B527" s="249"/>
      <c r="C527" s="249"/>
      <c r="D527" s="249"/>
      <c r="E527" s="250"/>
      <c r="F527" s="251"/>
      <c r="G527" s="252"/>
      <c r="H527" s="253"/>
      <c r="I527" s="209"/>
      <c r="J527" s="254"/>
      <c r="K527" s="255"/>
    </row>
    <row r="528" spans="1:11" x14ac:dyDescent="0.25">
      <c r="A528" s="248"/>
      <c r="B528" s="249"/>
      <c r="C528" s="249"/>
      <c r="D528" s="249"/>
      <c r="E528" s="250"/>
      <c r="F528" s="251"/>
      <c r="G528" s="252"/>
      <c r="H528" s="253"/>
      <c r="I528" s="209"/>
      <c r="J528" s="254"/>
      <c r="K528" s="255"/>
    </row>
    <row r="529" spans="1:11" x14ac:dyDescent="0.25">
      <c r="A529" s="248"/>
      <c r="B529" s="249"/>
      <c r="C529" s="249"/>
      <c r="D529" s="249"/>
      <c r="E529" s="250"/>
      <c r="F529" s="251"/>
      <c r="G529" s="252"/>
      <c r="H529" s="253"/>
      <c r="I529" s="209"/>
      <c r="J529" s="254"/>
      <c r="K529" s="255"/>
    </row>
    <row r="530" spans="1:11" x14ac:dyDescent="0.25">
      <c r="A530" s="248"/>
      <c r="B530" s="249"/>
      <c r="C530" s="249"/>
      <c r="D530" s="249"/>
      <c r="E530" s="250"/>
      <c r="F530" s="251"/>
      <c r="G530" s="252"/>
      <c r="H530" s="253"/>
      <c r="I530" s="209"/>
      <c r="J530" s="254"/>
      <c r="K530" s="255"/>
    </row>
    <row r="531" spans="1:11" x14ac:dyDescent="0.25">
      <c r="A531" s="248"/>
      <c r="B531" s="249"/>
      <c r="C531" s="249"/>
      <c r="D531" s="249"/>
      <c r="E531" s="250"/>
      <c r="F531" s="251"/>
      <c r="G531" s="252"/>
      <c r="H531" s="253"/>
      <c r="I531" s="209"/>
      <c r="J531" s="254"/>
      <c r="K531" s="255"/>
    </row>
    <row r="532" spans="1:11" x14ac:dyDescent="0.25">
      <c r="A532" s="248"/>
      <c r="B532" s="249"/>
      <c r="C532" s="249"/>
      <c r="D532" s="249"/>
      <c r="E532" s="250"/>
      <c r="F532" s="251"/>
      <c r="G532" s="252"/>
      <c r="H532" s="253"/>
      <c r="I532" s="209"/>
      <c r="J532" s="254"/>
      <c r="K532" s="255"/>
    </row>
    <row r="533" spans="1:11" x14ac:dyDescent="0.25">
      <c r="A533" s="248"/>
      <c r="B533" s="249"/>
      <c r="C533" s="249"/>
      <c r="D533" s="249"/>
      <c r="E533" s="250"/>
      <c r="F533" s="251"/>
      <c r="G533" s="252"/>
      <c r="H533" s="253"/>
      <c r="I533" s="209"/>
      <c r="J533" s="254"/>
      <c r="K533" s="255"/>
    </row>
    <row r="534" spans="1:11" x14ac:dyDescent="0.25">
      <c r="A534" s="248"/>
      <c r="B534" s="249"/>
      <c r="C534" s="249"/>
      <c r="D534" s="249"/>
      <c r="E534" s="250"/>
      <c r="F534" s="251"/>
      <c r="G534" s="252"/>
      <c r="H534" s="253"/>
      <c r="I534" s="209"/>
      <c r="J534" s="254"/>
      <c r="K534" s="255"/>
    </row>
    <row r="535" spans="1:11" x14ac:dyDescent="0.25">
      <c r="A535" s="248"/>
      <c r="B535" s="249"/>
      <c r="C535" s="249"/>
      <c r="D535" s="249"/>
      <c r="E535" s="250"/>
      <c r="F535" s="251"/>
      <c r="G535" s="252"/>
      <c r="H535" s="253"/>
      <c r="I535" s="209"/>
      <c r="J535" s="254"/>
      <c r="K535" s="255"/>
    </row>
    <row r="536" spans="1:11" x14ac:dyDescent="0.25">
      <c r="A536" s="248"/>
      <c r="B536" s="249"/>
      <c r="C536" s="249"/>
      <c r="D536" s="249"/>
      <c r="E536" s="250"/>
      <c r="F536" s="251"/>
      <c r="G536" s="252"/>
      <c r="H536" s="253"/>
      <c r="I536" s="209"/>
      <c r="J536" s="254"/>
      <c r="K536" s="255"/>
    </row>
    <row r="537" spans="1:11" x14ac:dyDescent="0.25">
      <c r="A537" s="248"/>
      <c r="B537" s="249"/>
      <c r="C537" s="249"/>
      <c r="D537" s="249"/>
      <c r="E537" s="250"/>
      <c r="F537" s="251"/>
      <c r="G537" s="252"/>
      <c r="H537" s="253"/>
      <c r="I537" s="209"/>
      <c r="J537" s="254"/>
      <c r="K537" s="255"/>
    </row>
    <row r="538" spans="1:11" x14ac:dyDescent="0.25">
      <c r="A538" s="248"/>
      <c r="B538" s="249"/>
      <c r="C538" s="249"/>
      <c r="D538" s="249"/>
      <c r="E538" s="250"/>
      <c r="F538" s="251"/>
      <c r="G538" s="252"/>
      <c r="H538" s="253"/>
      <c r="I538" s="209"/>
      <c r="J538" s="254"/>
      <c r="K538" s="255"/>
    </row>
    <row r="539" spans="1:11" x14ac:dyDescent="0.25">
      <c r="A539" s="248"/>
      <c r="B539" s="249"/>
      <c r="C539" s="249"/>
      <c r="D539" s="249"/>
      <c r="E539" s="250"/>
      <c r="F539" s="251"/>
      <c r="G539" s="252"/>
      <c r="H539" s="253"/>
      <c r="I539" s="209"/>
      <c r="J539" s="254"/>
      <c r="K539" s="255"/>
    </row>
    <row r="540" spans="1:11" x14ac:dyDescent="0.25">
      <c r="A540" s="248"/>
      <c r="B540" s="249"/>
      <c r="C540" s="249"/>
      <c r="D540" s="249"/>
      <c r="E540" s="250"/>
      <c r="F540" s="251"/>
      <c r="G540" s="252"/>
      <c r="H540" s="253"/>
      <c r="I540" s="209"/>
      <c r="J540" s="254"/>
      <c r="K540" s="255"/>
    </row>
    <row r="541" spans="1:11" x14ac:dyDescent="0.25">
      <c r="A541" s="248"/>
      <c r="B541" s="249"/>
      <c r="C541" s="249"/>
      <c r="D541" s="249"/>
      <c r="E541" s="250"/>
      <c r="F541" s="251"/>
      <c r="G541" s="252"/>
      <c r="H541" s="253"/>
      <c r="I541" s="209"/>
      <c r="J541" s="254"/>
      <c r="K541" s="255"/>
    </row>
    <row r="542" spans="1:11" x14ac:dyDescent="0.25">
      <c r="A542" s="248"/>
      <c r="B542" s="249"/>
      <c r="C542" s="249"/>
      <c r="D542" s="249"/>
      <c r="E542" s="250"/>
      <c r="F542" s="251"/>
      <c r="G542" s="252"/>
      <c r="H542" s="253"/>
      <c r="I542" s="209"/>
      <c r="J542" s="254"/>
      <c r="K542" s="255"/>
    </row>
    <row r="543" spans="1:11" x14ac:dyDescent="0.25">
      <c r="A543" s="248"/>
      <c r="B543" s="249"/>
      <c r="C543" s="249"/>
      <c r="D543" s="249"/>
      <c r="E543" s="250"/>
      <c r="F543" s="251"/>
      <c r="G543" s="252"/>
      <c r="H543" s="253"/>
      <c r="I543" s="209"/>
      <c r="J543" s="254"/>
      <c r="K543" s="255"/>
    </row>
    <row r="544" spans="1:11" x14ac:dyDescent="0.25">
      <c r="A544" s="248"/>
      <c r="B544" s="249"/>
      <c r="C544" s="249"/>
      <c r="D544" s="249"/>
      <c r="E544" s="250"/>
      <c r="F544" s="251"/>
      <c r="G544" s="252"/>
      <c r="H544" s="253"/>
      <c r="I544" s="209"/>
      <c r="J544" s="254"/>
      <c r="K544" s="255"/>
    </row>
    <row r="545" spans="1:11" x14ac:dyDescent="0.25">
      <c r="A545" s="248"/>
      <c r="B545" s="249"/>
      <c r="C545" s="249"/>
      <c r="D545" s="249"/>
      <c r="E545" s="250"/>
      <c r="F545" s="251"/>
      <c r="G545" s="252"/>
      <c r="H545" s="253"/>
      <c r="I545" s="209"/>
      <c r="J545" s="254"/>
      <c r="K545" s="255"/>
    </row>
    <row r="546" spans="1:11" x14ac:dyDescent="0.25">
      <c r="A546" s="248"/>
      <c r="B546" s="249"/>
      <c r="C546" s="249"/>
      <c r="D546" s="249"/>
      <c r="E546" s="250"/>
      <c r="F546" s="251"/>
      <c r="G546" s="252"/>
      <c r="H546" s="253"/>
      <c r="I546" s="209"/>
      <c r="J546" s="254"/>
      <c r="K546" s="255"/>
    </row>
    <row r="547" spans="1:11" x14ac:dyDescent="0.25">
      <c r="A547" s="248"/>
      <c r="B547" s="249"/>
      <c r="C547" s="249"/>
      <c r="D547" s="249"/>
      <c r="E547" s="250"/>
      <c r="F547" s="251"/>
      <c r="G547" s="252"/>
      <c r="H547" s="253"/>
      <c r="I547" s="209"/>
      <c r="J547" s="254"/>
      <c r="K547" s="255"/>
    </row>
    <row r="548" spans="1:11" x14ac:dyDescent="0.25">
      <c r="A548" s="248"/>
      <c r="B548" s="249"/>
      <c r="C548" s="249"/>
      <c r="D548" s="249"/>
      <c r="E548" s="250"/>
      <c r="F548" s="251"/>
      <c r="G548" s="252"/>
      <c r="H548" s="253"/>
      <c r="I548" s="209"/>
      <c r="J548" s="254"/>
      <c r="K548" s="255"/>
    </row>
    <row r="549" spans="1:11" x14ac:dyDescent="0.25">
      <c r="A549" s="248"/>
      <c r="B549" s="249"/>
      <c r="C549" s="249"/>
      <c r="D549" s="249"/>
      <c r="E549" s="250"/>
      <c r="F549" s="251"/>
      <c r="G549" s="252"/>
      <c r="H549" s="253"/>
      <c r="I549" s="209"/>
      <c r="J549" s="254"/>
      <c r="K549" s="255"/>
    </row>
    <row r="550" spans="1:11" x14ac:dyDescent="0.25">
      <c r="A550" s="248"/>
      <c r="B550" s="249"/>
      <c r="C550" s="249"/>
      <c r="D550" s="249"/>
      <c r="E550" s="250"/>
      <c r="F550" s="251"/>
      <c r="G550" s="252"/>
      <c r="H550" s="253"/>
      <c r="I550" s="209"/>
      <c r="J550" s="254"/>
      <c r="K550" s="255"/>
    </row>
    <row r="551" spans="1:11" x14ac:dyDescent="0.25">
      <c r="A551" s="248"/>
      <c r="B551" s="249"/>
      <c r="C551" s="249"/>
      <c r="D551" s="249"/>
      <c r="E551" s="250"/>
      <c r="F551" s="251"/>
      <c r="G551" s="252"/>
      <c r="H551" s="253"/>
      <c r="I551" s="209"/>
      <c r="J551" s="254"/>
      <c r="K551" s="255"/>
    </row>
    <row r="552" spans="1:11" x14ac:dyDescent="0.25">
      <c r="A552" s="248"/>
      <c r="B552" s="249"/>
      <c r="C552" s="249"/>
      <c r="D552" s="249"/>
      <c r="E552" s="250"/>
      <c r="F552" s="251"/>
      <c r="G552" s="252"/>
      <c r="H552" s="253"/>
      <c r="I552" s="209"/>
      <c r="J552" s="254"/>
      <c r="K552" s="255"/>
    </row>
    <row r="553" spans="1:11" x14ac:dyDescent="0.25">
      <c r="A553" s="248"/>
      <c r="B553" s="249"/>
      <c r="C553" s="249"/>
      <c r="D553" s="249"/>
      <c r="E553" s="250"/>
      <c r="F553" s="251"/>
      <c r="G553" s="252"/>
      <c r="H553" s="253"/>
      <c r="I553" s="209"/>
      <c r="J553" s="254"/>
      <c r="K553" s="255"/>
    </row>
    <row r="554" spans="1:11" x14ac:dyDescent="0.25">
      <c r="A554" s="248"/>
      <c r="B554" s="249"/>
      <c r="C554" s="249"/>
      <c r="D554" s="249"/>
      <c r="E554" s="250"/>
      <c r="F554" s="251"/>
      <c r="G554" s="252"/>
      <c r="H554" s="253"/>
      <c r="I554" s="209"/>
      <c r="J554" s="254"/>
      <c r="K554" s="255"/>
    </row>
    <row r="555" spans="1:11" x14ac:dyDescent="0.25">
      <c r="A555" s="248"/>
      <c r="B555" s="249"/>
      <c r="C555" s="249"/>
      <c r="D555" s="249"/>
      <c r="E555" s="250"/>
      <c r="F555" s="251"/>
      <c r="G555" s="252"/>
      <c r="H555" s="253"/>
      <c r="I555" s="209"/>
      <c r="J555" s="254"/>
      <c r="K555" s="255"/>
    </row>
    <row r="556" spans="1:11" x14ac:dyDescent="0.25">
      <c r="A556" s="248"/>
      <c r="B556" s="249"/>
      <c r="C556" s="249"/>
      <c r="D556" s="249"/>
      <c r="E556" s="250"/>
      <c r="F556" s="251"/>
      <c r="G556" s="252"/>
      <c r="H556" s="253"/>
      <c r="I556" s="209"/>
      <c r="J556" s="254"/>
      <c r="K556" s="255"/>
    </row>
    <row r="557" spans="1:11" x14ac:dyDescent="0.25">
      <c r="A557" s="248"/>
      <c r="B557" s="249"/>
      <c r="C557" s="249"/>
      <c r="D557" s="249"/>
      <c r="E557" s="250"/>
      <c r="F557" s="251"/>
      <c r="G557" s="252"/>
      <c r="H557" s="253"/>
      <c r="I557" s="209"/>
      <c r="J557" s="254"/>
      <c r="K557" s="255"/>
    </row>
    <row r="558" spans="1:11" x14ac:dyDescent="0.25">
      <c r="A558" s="248"/>
      <c r="B558" s="249"/>
      <c r="C558" s="249"/>
      <c r="D558" s="249"/>
      <c r="E558" s="250"/>
      <c r="F558" s="251"/>
      <c r="G558" s="252"/>
      <c r="H558" s="253"/>
      <c r="I558" s="209"/>
      <c r="J558" s="254"/>
      <c r="K558" s="255"/>
    </row>
    <row r="559" spans="1:11" x14ac:dyDescent="0.25">
      <c r="A559" s="248"/>
      <c r="B559" s="249"/>
      <c r="C559" s="249"/>
      <c r="D559" s="249"/>
      <c r="E559" s="250"/>
      <c r="F559" s="251"/>
      <c r="G559" s="252"/>
      <c r="H559" s="253"/>
      <c r="I559" s="209"/>
      <c r="J559" s="254"/>
      <c r="K559" s="255"/>
    </row>
    <row r="560" spans="1:11" x14ac:dyDescent="0.25">
      <c r="A560" s="248"/>
      <c r="B560" s="249"/>
      <c r="C560" s="249"/>
      <c r="D560" s="249"/>
      <c r="E560" s="250"/>
      <c r="F560" s="251"/>
      <c r="G560" s="252"/>
      <c r="H560" s="253"/>
      <c r="I560" s="209"/>
      <c r="J560" s="254"/>
      <c r="K560" s="255"/>
    </row>
    <row r="561" spans="1:11" x14ac:dyDescent="0.25">
      <c r="A561" s="248"/>
      <c r="B561" s="249"/>
      <c r="C561" s="249"/>
      <c r="D561" s="249"/>
      <c r="E561" s="250"/>
      <c r="F561" s="251"/>
      <c r="G561" s="252"/>
      <c r="H561" s="253"/>
      <c r="I561" s="209"/>
      <c r="J561" s="254"/>
      <c r="K561" s="255"/>
    </row>
    <row r="562" spans="1:11" x14ac:dyDescent="0.25">
      <c r="A562" s="248"/>
      <c r="B562" s="249"/>
      <c r="C562" s="249"/>
      <c r="D562" s="249"/>
      <c r="E562" s="250"/>
      <c r="F562" s="251"/>
      <c r="G562" s="252"/>
      <c r="H562" s="253"/>
      <c r="I562" s="209"/>
      <c r="J562" s="254"/>
      <c r="K562" s="255"/>
    </row>
    <row r="563" spans="1:11" x14ac:dyDescent="0.25">
      <c r="A563" s="248"/>
      <c r="B563" s="249"/>
      <c r="C563" s="249"/>
      <c r="D563" s="249"/>
      <c r="E563" s="250"/>
      <c r="F563" s="251"/>
      <c r="G563" s="252"/>
      <c r="H563" s="253"/>
      <c r="I563" s="209"/>
      <c r="J563" s="254"/>
      <c r="K563" s="255"/>
    </row>
    <row r="564" spans="1:11" x14ac:dyDescent="0.25">
      <c r="A564" s="248"/>
      <c r="B564" s="249"/>
      <c r="C564" s="249"/>
      <c r="D564" s="249"/>
      <c r="E564" s="250"/>
      <c r="F564" s="251"/>
      <c r="G564" s="252"/>
      <c r="H564" s="253"/>
      <c r="I564" s="209"/>
      <c r="J564" s="254"/>
      <c r="K564" s="255"/>
    </row>
    <row r="565" spans="1:11" x14ac:dyDescent="0.25">
      <c r="A565" s="248"/>
      <c r="B565" s="249"/>
      <c r="C565" s="249"/>
      <c r="D565" s="249"/>
      <c r="E565" s="250"/>
      <c r="F565" s="251"/>
      <c r="G565" s="252"/>
      <c r="H565" s="253"/>
      <c r="I565" s="209"/>
      <c r="J565" s="254"/>
      <c r="K565" s="255"/>
    </row>
    <row r="566" spans="1:11" x14ac:dyDescent="0.25">
      <c r="A566" s="248"/>
      <c r="B566" s="249"/>
      <c r="C566" s="249"/>
      <c r="D566" s="249"/>
      <c r="E566" s="250"/>
      <c r="F566" s="251"/>
      <c r="G566" s="252"/>
      <c r="H566" s="253"/>
      <c r="I566" s="209"/>
      <c r="J566" s="254"/>
      <c r="K566" s="255"/>
    </row>
    <row r="567" spans="1:11" x14ac:dyDescent="0.25">
      <c r="A567" s="248"/>
      <c r="B567" s="249"/>
      <c r="C567" s="249"/>
      <c r="D567" s="249"/>
      <c r="E567" s="250"/>
      <c r="F567" s="251"/>
      <c r="G567" s="252"/>
      <c r="H567" s="253"/>
      <c r="I567" s="209"/>
      <c r="J567" s="254"/>
      <c r="K567" s="255"/>
    </row>
    <row r="568" spans="1:11" x14ac:dyDescent="0.25">
      <c r="A568" s="248"/>
      <c r="B568" s="249"/>
      <c r="C568" s="249"/>
      <c r="D568" s="249"/>
      <c r="E568" s="250"/>
      <c r="F568" s="251"/>
      <c r="G568" s="252"/>
      <c r="H568" s="253"/>
      <c r="I568" s="209"/>
      <c r="J568" s="254"/>
      <c r="K568" s="255"/>
    </row>
    <row r="569" spans="1:11" x14ac:dyDescent="0.25">
      <c r="A569" s="248"/>
      <c r="B569" s="249"/>
      <c r="C569" s="249"/>
      <c r="D569" s="249"/>
      <c r="E569" s="250"/>
      <c r="F569" s="251"/>
      <c r="G569" s="252"/>
      <c r="H569" s="253"/>
      <c r="I569" s="209"/>
      <c r="J569" s="254"/>
      <c r="K569" s="255"/>
    </row>
    <row r="570" spans="1:11" x14ac:dyDescent="0.25">
      <c r="A570" s="248"/>
      <c r="B570" s="249"/>
      <c r="C570" s="249"/>
      <c r="D570" s="249"/>
      <c r="E570" s="250"/>
      <c r="F570" s="251"/>
      <c r="G570" s="252"/>
      <c r="H570" s="253"/>
      <c r="I570" s="209"/>
      <c r="J570" s="254"/>
      <c r="K570" s="255"/>
    </row>
    <row r="571" spans="1:11" x14ac:dyDescent="0.25">
      <c r="A571" s="248"/>
      <c r="B571" s="249"/>
      <c r="C571" s="249"/>
      <c r="D571" s="249"/>
      <c r="E571" s="250"/>
      <c r="F571" s="251"/>
      <c r="G571" s="252"/>
      <c r="H571" s="253"/>
      <c r="I571" s="209"/>
      <c r="J571" s="254"/>
      <c r="K571" s="255"/>
    </row>
    <row r="572" spans="1:11" x14ac:dyDescent="0.25">
      <c r="A572" s="248"/>
      <c r="B572" s="249"/>
      <c r="C572" s="249"/>
      <c r="D572" s="249"/>
      <c r="E572" s="250"/>
      <c r="F572" s="251"/>
      <c r="G572" s="252"/>
      <c r="H572" s="253"/>
      <c r="I572" s="209"/>
      <c r="J572" s="254"/>
      <c r="K572" s="255"/>
    </row>
    <row r="573" spans="1:11" x14ac:dyDescent="0.25">
      <c r="A573" s="248"/>
      <c r="B573" s="249"/>
      <c r="C573" s="249"/>
      <c r="D573" s="249"/>
      <c r="E573" s="250"/>
      <c r="F573" s="251"/>
      <c r="G573" s="252"/>
      <c r="H573" s="253"/>
      <c r="I573" s="209"/>
      <c r="J573" s="254"/>
      <c r="K573" s="255"/>
    </row>
    <row r="574" spans="1:11" x14ac:dyDescent="0.25">
      <c r="A574" s="248"/>
      <c r="B574" s="249"/>
      <c r="C574" s="249"/>
      <c r="D574" s="249"/>
      <c r="E574" s="250"/>
      <c r="F574" s="251"/>
      <c r="G574" s="252"/>
      <c r="H574" s="253"/>
      <c r="I574" s="209"/>
      <c r="J574" s="254"/>
      <c r="K574" s="255"/>
    </row>
    <row r="575" spans="1:11" x14ac:dyDescent="0.25">
      <c r="A575" s="248"/>
      <c r="B575" s="249"/>
      <c r="C575" s="249"/>
      <c r="D575" s="249"/>
      <c r="E575" s="250"/>
      <c r="F575" s="251"/>
      <c r="G575" s="252"/>
      <c r="H575" s="253"/>
      <c r="I575" s="209"/>
      <c r="J575" s="254"/>
      <c r="K575" s="255"/>
    </row>
    <row r="576" spans="1:11" x14ac:dyDescent="0.25">
      <c r="A576" s="248"/>
      <c r="B576" s="249"/>
      <c r="C576" s="249"/>
      <c r="D576" s="249"/>
      <c r="E576" s="250"/>
      <c r="F576" s="251"/>
      <c r="G576" s="252"/>
      <c r="H576" s="253"/>
      <c r="I576" s="209"/>
      <c r="J576" s="254"/>
      <c r="K576" s="255"/>
    </row>
    <row r="577" spans="1:11" x14ac:dyDescent="0.25">
      <c r="A577" s="248"/>
      <c r="B577" s="249"/>
      <c r="C577" s="249"/>
      <c r="D577" s="249"/>
      <c r="E577" s="250"/>
      <c r="F577" s="251"/>
      <c r="G577" s="252"/>
      <c r="H577" s="253"/>
      <c r="I577" s="209"/>
      <c r="J577" s="254"/>
      <c r="K577" s="255"/>
    </row>
    <row r="578" spans="1:11" x14ac:dyDescent="0.25">
      <c r="A578" s="248"/>
      <c r="B578" s="249"/>
      <c r="C578" s="249"/>
      <c r="D578" s="249"/>
      <c r="E578" s="250"/>
      <c r="F578" s="251"/>
      <c r="G578" s="252"/>
      <c r="H578" s="253"/>
      <c r="I578" s="209"/>
      <c r="J578" s="254"/>
      <c r="K578" s="255"/>
    </row>
    <row r="579" spans="1:11" x14ac:dyDescent="0.25">
      <c r="A579" s="248"/>
      <c r="B579" s="249"/>
      <c r="C579" s="249"/>
      <c r="D579" s="249"/>
      <c r="E579" s="250"/>
      <c r="F579" s="251"/>
      <c r="G579" s="252"/>
      <c r="H579" s="253"/>
      <c r="I579" s="209"/>
      <c r="J579" s="254"/>
      <c r="K579" s="255"/>
    </row>
    <row r="580" spans="1:11" x14ac:dyDescent="0.25">
      <c r="A580" s="248"/>
      <c r="B580" s="249"/>
      <c r="C580" s="249"/>
      <c r="D580" s="249"/>
      <c r="E580" s="250"/>
      <c r="F580" s="251"/>
      <c r="G580" s="252"/>
      <c r="H580" s="253"/>
      <c r="I580" s="209"/>
      <c r="J580" s="254"/>
      <c r="K580" s="255"/>
    </row>
    <row r="581" spans="1:11" x14ac:dyDescent="0.25">
      <c r="A581" s="248"/>
      <c r="B581" s="249"/>
      <c r="C581" s="249"/>
      <c r="D581" s="249"/>
      <c r="E581" s="250"/>
      <c r="F581" s="251"/>
      <c r="G581" s="252"/>
      <c r="H581" s="253"/>
      <c r="I581" s="209"/>
      <c r="J581" s="254"/>
      <c r="K581" s="255"/>
    </row>
    <row r="582" spans="1:11" x14ac:dyDescent="0.25">
      <c r="A582" s="248"/>
      <c r="B582" s="249"/>
      <c r="C582" s="249"/>
      <c r="D582" s="249"/>
      <c r="E582" s="250"/>
      <c r="F582" s="251"/>
      <c r="G582" s="252"/>
      <c r="H582" s="253"/>
      <c r="I582" s="209"/>
      <c r="J582" s="254"/>
      <c r="K582" s="255"/>
    </row>
    <row r="583" spans="1:11" x14ac:dyDescent="0.25">
      <c r="A583" s="248"/>
      <c r="B583" s="249"/>
      <c r="C583" s="249"/>
      <c r="D583" s="249"/>
      <c r="E583" s="250"/>
      <c r="F583" s="251"/>
      <c r="G583" s="252"/>
      <c r="H583" s="253"/>
      <c r="I583" s="209"/>
      <c r="J583" s="254"/>
      <c r="K583" s="255"/>
    </row>
    <row r="584" spans="1:11" x14ac:dyDescent="0.25">
      <c r="A584" s="248"/>
      <c r="B584" s="249"/>
      <c r="C584" s="249"/>
      <c r="D584" s="249"/>
      <c r="E584" s="250"/>
      <c r="F584" s="251"/>
      <c r="G584" s="252"/>
      <c r="H584" s="253"/>
      <c r="I584" s="209"/>
      <c r="J584" s="254"/>
      <c r="K584" s="255"/>
    </row>
    <row r="585" spans="1:11" x14ac:dyDescent="0.25">
      <c r="A585" s="248"/>
      <c r="B585" s="249"/>
      <c r="C585" s="249"/>
      <c r="D585" s="249"/>
      <c r="E585" s="250"/>
      <c r="F585" s="251"/>
      <c r="G585" s="252"/>
      <c r="H585" s="253"/>
      <c r="I585" s="209"/>
      <c r="J585" s="254"/>
      <c r="K585" s="255"/>
    </row>
    <row r="586" spans="1:11" x14ac:dyDescent="0.25">
      <c r="A586" s="248"/>
      <c r="B586" s="249"/>
      <c r="C586" s="249"/>
      <c r="D586" s="249"/>
      <c r="E586" s="250"/>
      <c r="F586" s="251"/>
      <c r="G586" s="252"/>
      <c r="H586" s="253"/>
      <c r="I586" s="209"/>
      <c r="J586" s="254"/>
      <c r="K586" s="255"/>
    </row>
    <row r="587" spans="1:11" x14ac:dyDescent="0.25">
      <c r="A587" s="248"/>
      <c r="B587" s="249"/>
      <c r="C587" s="249"/>
      <c r="D587" s="249"/>
      <c r="E587" s="250"/>
      <c r="F587" s="251"/>
      <c r="G587" s="252"/>
      <c r="H587" s="253"/>
      <c r="I587" s="209"/>
      <c r="J587" s="254"/>
      <c r="K587" s="255"/>
    </row>
    <row r="588" spans="1:11" x14ac:dyDescent="0.25">
      <c r="A588" s="248"/>
      <c r="B588" s="249"/>
      <c r="C588" s="249"/>
      <c r="D588" s="249"/>
      <c r="E588" s="250"/>
      <c r="F588" s="251"/>
      <c r="G588" s="252"/>
      <c r="H588" s="253"/>
      <c r="I588" s="209"/>
      <c r="J588" s="254"/>
      <c r="K588" s="255"/>
    </row>
    <row r="589" spans="1:11" x14ac:dyDescent="0.25">
      <c r="A589" s="248"/>
      <c r="B589" s="249"/>
      <c r="C589" s="249"/>
      <c r="D589" s="249"/>
      <c r="E589" s="250"/>
      <c r="F589" s="251"/>
      <c r="G589" s="252"/>
      <c r="H589" s="253"/>
      <c r="I589" s="209"/>
      <c r="J589" s="254"/>
      <c r="K589" s="255"/>
    </row>
    <row r="590" spans="1:11" x14ac:dyDescent="0.25">
      <c r="A590" s="248"/>
      <c r="B590" s="249"/>
      <c r="C590" s="249"/>
      <c r="D590" s="249"/>
      <c r="E590" s="250"/>
      <c r="F590" s="251"/>
      <c r="G590" s="252"/>
      <c r="H590" s="253"/>
      <c r="I590" s="209"/>
      <c r="J590" s="254"/>
      <c r="K590" s="255"/>
    </row>
    <row r="591" spans="1:11" x14ac:dyDescent="0.25">
      <c r="A591" s="248"/>
      <c r="B591" s="249"/>
      <c r="C591" s="249"/>
      <c r="D591" s="249"/>
      <c r="E591" s="250"/>
      <c r="F591" s="251"/>
      <c r="G591" s="252"/>
      <c r="H591" s="253"/>
      <c r="I591" s="209"/>
      <c r="J591" s="254"/>
      <c r="K591" s="255"/>
    </row>
    <row r="592" spans="1:11" x14ac:dyDescent="0.25">
      <c r="A592" s="248"/>
      <c r="B592" s="249"/>
      <c r="C592" s="249"/>
      <c r="D592" s="249"/>
      <c r="E592" s="250"/>
      <c r="F592" s="251"/>
      <c r="G592" s="252"/>
      <c r="H592" s="253"/>
      <c r="I592" s="209"/>
      <c r="J592" s="254"/>
      <c r="K592" s="255"/>
    </row>
    <row r="593" spans="1:11" x14ac:dyDescent="0.25">
      <c r="A593" s="248"/>
      <c r="B593" s="249"/>
      <c r="C593" s="249"/>
      <c r="D593" s="249"/>
      <c r="E593" s="250"/>
      <c r="F593" s="251"/>
      <c r="G593" s="252"/>
      <c r="H593" s="253"/>
      <c r="I593" s="209"/>
      <c r="J593" s="254"/>
      <c r="K593" s="255"/>
    </row>
    <row r="594" spans="1:11" x14ac:dyDescent="0.25">
      <c r="A594" s="248"/>
      <c r="B594" s="249"/>
      <c r="C594" s="249"/>
      <c r="D594" s="249"/>
      <c r="E594" s="250"/>
      <c r="F594" s="251"/>
      <c r="G594" s="252"/>
      <c r="H594" s="253"/>
      <c r="I594" s="209"/>
      <c r="J594" s="254"/>
      <c r="K594" s="255"/>
    </row>
    <row r="595" spans="1:11" x14ac:dyDescent="0.25">
      <c r="A595" s="248"/>
      <c r="B595" s="249"/>
      <c r="C595" s="249"/>
      <c r="D595" s="249"/>
      <c r="E595" s="250"/>
      <c r="F595" s="251"/>
      <c r="G595" s="252"/>
      <c r="H595" s="253"/>
      <c r="I595" s="209"/>
      <c r="J595" s="254"/>
      <c r="K595" s="255"/>
    </row>
    <row r="596" spans="1:11" x14ac:dyDescent="0.25">
      <c r="A596" s="248"/>
      <c r="B596" s="249"/>
      <c r="C596" s="249"/>
      <c r="D596" s="249"/>
      <c r="E596" s="250"/>
      <c r="F596" s="251"/>
      <c r="G596" s="252"/>
      <c r="H596" s="253"/>
      <c r="I596" s="209"/>
      <c r="J596" s="254"/>
      <c r="K596" s="255"/>
    </row>
    <row r="597" spans="1:11" x14ac:dyDescent="0.25">
      <c r="A597" s="248"/>
      <c r="B597" s="249"/>
      <c r="C597" s="249"/>
      <c r="D597" s="249"/>
      <c r="E597" s="250"/>
      <c r="F597" s="251"/>
      <c r="G597" s="252"/>
      <c r="H597" s="253"/>
      <c r="I597" s="209"/>
      <c r="J597" s="254"/>
      <c r="K597" s="255"/>
    </row>
    <row r="598" spans="1:11" x14ac:dyDescent="0.25">
      <c r="A598" s="248"/>
      <c r="B598" s="249"/>
      <c r="C598" s="249"/>
      <c r="D598" s="249"/>
      <c r="E598" s="250"/>
      <c r="F598" s="251"/>
      <c r="G598" s="252"/>
      <c r="H598" s="253"/>
      <c r="I598" s="209"/>
      <c r="J598" s="254"/>
      <c r="K598" s="255"/>
    </row>
    <row r="599" spans="1:11" x14ac:dyDescent="0.25">
      <c r="A599" s="248"/>
      <c r="B599" s="249"/>
      <c r="C599" s="249"/>
      <c r="D599" s="249"/>
      <c r="E599" s="250"/>
      <c r="F599" s="251"/>
      <c r="G599" s="252"/>
      <c r="H599" s="253"/>
      <c r="I599" s="209"/>
      <c r="J599" s="254"/>
      <c r="K599" s="255"/>
    </row>
    <row r="600" spans="1:11" x14ac:dyDescent="0.25">
      <c r="A600" s="248"/>
      <c r="B600" s="249"/>
      <c r="C600" s="249"/>
      <c r="D600" s="249"/>
      <c r="E600" s="250"/>
      <c r="F600" s="251"/>
      <c r="G600" s="252"/>
      <c r="H600" s="253"/>
      <c r="I600" s="209"/>
      <c r="J600" s="254"/>
      <c r="K600" s="255"/>
    </row>
    <row r="601" spans="1:11" x14ac:dyDescent="0.25">
      <c r="A601" s="248"/>
      <c r="B601" s="249"/>
      <c r="C601" s="249"/>
      <c r="D601" s="249"/>
      <c r="E601" s="250"/>
      <c r="F601" s="251"/>
      <c r="G601" s="252"/>
      <c r="H601" s="253"/>
      <c r="I601" s="209"/>
      <c r="J601" s="254"/>
      <c r="K601" s="255"/>
    </row>
    <row r="602" spans="1:11" x14ac:dyDescent="0.25">
      <c r="A602" s="248"/>
      <c r="B602" s="249"/>
      <c r="C602" s="249"/>
      <c r="D602" s="249"/>
      <c r="E602" s="250"/>
      <c r="F602" s="251"/>
      <c r="G602" s="252"/>
      <c r="H602" s="253"/>
      <c r="I602" s="209"/>
      <c r="J602" s="254"/>
      <c r="K602" s="255"/>
    </row>
    <row r="603" spans="1:11" x14ac:dyDescent="0.25">
      <c r="A603" s="248"/>
      <c r="B603" s="249"/>
      <c r="C603" s="249"/>
      <c r="D603" s="249"/>
      <c r="E603" s="250"/>
      <c r="F603" s="251"/>
      <c r="G603" s="252"/>
      <c r="H603" s="253"/>
      <c r="I603" s="209"/>
      <c r="J603" s="254"/>
      <c r="K603" s="255"/>
    </row>
    <row r="604" spans="1:11" x14ac:dyDescent="0.25">
      <c r="A604" s="248"/>
      <c r="B604" s="249"/>
      <c r="C604" s="249"/>
      <c r="D604" s="249"/>
      <c r="E604" s="250"/>
      <c r="F604" s="251"/>
      <c r="G604" s="252"/>
      <c r="H604" s="253"/>
      <c r="I604" s="209"/>
      <c r="J604" s="254"/>
      <c r="K604" s="255"/>
    </row>
    <row r="605" spans="1:11" x14ac:dyDescent="0.25">
      <c r="A605" s="248"/>
      <c r="B605" s="249"/>
      <c r="C605" s="249"/>
      <c r="D605" s="249"/>
      <c r="E605" s="250"/>
      <c r="F605" s="251"/>
      <c r="G605" s="252"/>
      <c r="H605" s="253"/>
      <c r="I605" s="209"/>
      <c r="J605" s="254"/>
      <c r="K605" s="255"/>
    </row>
    <row r="606" spans="1:11" x14ac:dyDescent="0.25">
      <c r="A606" s="248"/>
      <c r="B606" s="249"/>
      <c r="C606" s="249"/>
      <c r="D606" s="249"/>
      <c r="E606" s="250"/>
      <c r="F606" s="251"/>
      <c r="G606" s="252"/>
      <c r="H606" s="253"/>
      <c r="I606" s="209"/>
      <c r="J606" s="254"/>
      <c r="K606" s="255"/>
    </row>
    <row r="607" spans="1:11" x14ac:dyDescent="0.25">
      <c r="A607" s="248"/>
      <c r="B607" s="249"/>
      <c r="C607" s="249"/>
      <c r="D607" s="249"/>
      <c r="E607" s="250"/>
      <c r="F607" s="251"/>
      <c r="G607" s="252"/>
      <c r="H607" s="253"/>
      <c r="I607" s="209"/>
      <c r="J607" s="254"/>
      <c r="K607" s="255"/>
    </row>
    <row r="608" spans="1:11" x14ac:dyDescent="0.25">
      <c r="A608" s="248"/>
      <c r="B608" s="249"/>
      <c r="C608" s="249"/>
      <c r="D608" s="249"/>
      <c r="E608" s="250"/>
      <c r="F608" s="251"/>
      <c r="G608" s="252"/>
      <c r="H608" s="253"/>
      <c r="I608" s="209"/>
      <c r="J608" s="254"/>
      <c r="K608" s="255"/>
    </row>
    <row r="609" spans="1:11" x14ac:dyDescent="0.25">
      <c r="A609" s="248"/>
      <c r="B609" s="249"/>
      <c r="C609" s="249"/>
      <c r="D609" s="249"/>
      <c r="E609" s="250"/>
      <c r="F609" s="251"/>
      <c r="G609" s="252"/>
      <c r="H609" s="253"/>
      <c r="I609" s="209"/>
      <c r="J609" s="254"/>
      <c r="K609" s="255"/>
    </row>
    <row r="610" spans="1:11" x14ac:dyDescent="0.25">
      <c r="A610" s="248"/>
      <c r="B610" s="249"/>
      <c r="C610" s="249"/>
      <c r="D610" s="249"/>
      <c r="E610" s="250"/>
      <c r="F610" s="251"/>
      <c r="G610" s="252"/>
      <c r="H610" s="253"/>
      <c r="I610" s="209"/>
      <c r="J610" s="254"/>
      <c r="K610" s="255"/>
    </row>
    <row r="611" spans="1:11" x14ac:dyDescent="0.25">
      <c r="A611" s="248"/>
      <c r="B611" s="249"/>
      <c r="C611" s="249"/>
      <c r="D611" s="249"/>
      <c r="E611" s="250"/>
      <c r="F611" s="251"/>
      <c r="G611" s="252"/>
      <c r="H611" s="253"/>
      <c r="I611" s="209"/>
      <c r="J611" s="254"/>
      <c r="K611" s="255"/>
    </row>
    <row r="612" spans="1:11" x14ac:dyDescent="0.25">
      <c r="A612" s="248"/>
      <c r="B612" s="249"/>
      <c r="C612" s="249"/>
      <c r="D612" s="249"/>
      <c r="E612" s="250"/>
      <c r="F612" s="251"/>
      <c r="G612" s="252"/>
      <c r="H612" s="253"/>
      <c r="I612" s="209"/>
      <c r="J612" s="254"/>
      <c r="K612" s="255"/>
    </row>
    <row r="613" spans="1:11" x14ac:dyDescent="0.25">
      <c r="A613" s="248"/>
      <c r="B613" s="249"/>
      <c r="C613" s="249"/>
      <c r="D613" s="249"/>
      <c r="E613" s="250"/>
      <c r="F613" s="251"/>
      <c r="G613" s="252"/>
      <c r="H613" s="253"/>
      <c r="I613" s="209"/>
      <c r="J613" s="254"/>
      <c r="K613" s="255"/>
    </row>
    <row r="614" spans="1:11" x14ac:dyDescent="0.25">
      <c r="A614" s="248"/>
      <c r="B614" s="249"/>
      <c r="C614" s="249"/>
      <c r="D614" s="249"/>
      <c r="E614" s="250"/>
      <c r="F614" s="251"/>
      <c r="G614" s="252"/>
      <c r="H614" s="253"/>
      <c r="I614" s="209"/>
      <c r="J614" s="254"/>
      <c r="K614" s="255"/>
    </row>
    <row r="615" spans="1:11" x14ac:dyDescent="0.25">
      <c r="A615" s="248"/>
      <c r="B615" s="249"/>
      <c r="C615" s="249"/>
      <c r="D615" s="249"/>
      <c r="E615" s="250"/>
      <c r="F615" s="251"/>
      <c r="G615" s="252"/>
      <c r="H615" s="253"/>
      <c r="I615" s="209"/>
      <c r="J615" s="254"/>
      <c r="K615" s="255"/>
    </row>
    <row r="616" spans="1:11" x14ac:dyDescent="0.25">
      <c r="A616" s="248"/>
      <c r="B616" s="249"/>
      <c r="C616" s="249"/>
      <c r="D616" s="249"/>
      <c r="E616" s="250"/>
      <c r="F616" s="251"/>
      <c r="G616" s="252"/>
      <c r="H616" s="253"/>
      <c r="I616" s="209"/>
      <c r="J616" s="254"/>
      <c r="K616" s="255"/>
    </row>
    <row r="617" spans="1:11" x14ac:dyDescent="0.25">
      <c r="A617" s="248"/>
      <c r="B617" s="249"/>
      <c r="C617" s="249"/>
      <c r="D617" s="249"/>
      <c r="E617" s="250"/>
      <c r="F617" s="251"/>
      <c r="G617" s="252"/>
      <c r="H617" s="253"/>
      <c r="I617" s="209"/>
      <c r="J617" s="254"/>
      <c r="K617" s="255"/>
    </row>
    <row r="618" spans="1:11" x14ac:dyDescent="0.25">
      <c r="A618" s="248"/>
      <c r="B618" s="249"/>
      <c r="C618" s="249"/>
      <c r="D618" s="249"/>
      <c r="E618" s="250"/>
      <c r="F618" s="251"/>
      <c r="G618" s="252"/>
      <c r="H618" s="253"/>
      <c r="I618" s="209"/>
      <c r="J618" s="254"/>
      <c r="K618" s="255"/>
    </row>
    <row r="619" spans="1:11" x14ac:dyDescent="0.25">
      <c r="A619" s="248"/>
      <c r="B619" s="249"/>
      <c r="C619" s="249"/>
      <c r="D619" s="249"/>
      <c r="E619" s="250"/>
      <c r="F619" s="251"/>
      <c r="G619" s="252"/>
      <c r="H619" s="253"/>
      <c r="I619" s="209"/>
      <c r="J619" s="254"/>
      <c r="K619" s="255"/>
    </row>
    <row r="620" spans="1:11" x14ac:dyDescent="0.25">
      <c r="A620" s="248"/>
      <c r="B620" s="249"/>
      <c r="C620" s="249"/>
      <c r="D620" s="249"/>
      <c r="E620" s="250"/>
      <c r="F620" s="251"/>
      <c r="G620" s="252"/>
      <c r="H620" s="253"/>
      <c r="I620" s="209"/>
      <c r="J620" s="254"/>
      <c r="K620" s="255"/>
    </row>
    <row r="621" spans="1:11" x14ac:dyDescent="0.25">
      <c r="A621" s="248"/>
      <c r="B621" s="249"/>
      <c r="C621" s="249"/>
      <c r="D621" s="249"/>
      <c r="E621" s="250"/>
      <c r="F621" s="251"/>
      <c r="G621" s="252"/>
      <c r="H621" s="253"/>
      <c r="I621" s="209"/>
      <c r="J621" s="254"/>
      <c r="K621" s="255"/>
    </row>
    <row r="622" spans="1:11" x14ac:dyDescent="0.25">
      <c r="A622" s="248"/>
      <c r="B622" s="249"/>
      <c r="C622" s="249"/>
      <c r="D622" s="249"/>
      <c r="E622" s="250"/>
      <c r="F622" s="251"/>
      <c r="G622" s="252"/>
      <c r="H622" s="253"/>
      <c r="I622" s="209"/>
      <c r="J622" s="254"/>
      <c r="K622" s="255"/>
    </row>
    <row r="623" spans="1:11" x14ac:dyDescent="0.25">
      <c r="A623" s="248"/>
      <c r="B623" s="249"/>
      <c r="C623" s="249"/>
      <c r="D623" s="249"/>
      <c r="E623" s="250"/>
      <c r="F623" s="251"/>
      <c r="G623" s="252"/>
      <c r="H623" s="253"/>
      <c r="I623" s="209"/>
      <c r="J623" s="254"/>
      <c r="K623" s="255"/>
    </row>
    <row r="624" spans="1:11" x14ac:dyDescent="0.25">
      <c r="A624" s="248"/>
      <c r="B624" s="249"/>
      <c r="C624" s="249"/>
      <c r="D624" s="249"/>
      <c r="E624" s="250"/>
      <c r="F624" s="251"/>
      <c r="G624" s="252"/>
      <c r="H624" s="253"/>
      <c r="I624" s="209"/>
      <c r="J624" s="254"/>
      <c r="K624" s="255"/>
    </row>
    <row r="625" spans="1:11" x14ac:dyDescent="0.25">
      <c r="A625" s="248"/>
      <c r="B625" s="249"/>
      <c r="C625" s="249"/>
      <c r="D625" s="249"/>
      <c r="E625" s="250"/>
      <c r="F625" s="251"/>
      <c r="G625" s="252"/>
      <c r="H625" s="253"/>
      <c r="I625" s="209"/>
      <c r="J625" s="254"/>
      <c r="K625" s="255"/>
    </row>
    <row r="626" spans="1:11" x14ac:dyDescent="0.25">
      <c r="A626" s="248"/>
      <c r="B626" s="249"/>
      <c r="C626" s="249"/>
      <c r="D626" s="249"/>
      <c r="E626" s="250"/>
      <c r="F626" s="251"/>
      <c r="G626" s="252"/>
      <c r="H626" s="253"/>
      <c r="I626" s="209"/>
      <c r="J626" s="254"/>
      <c r="K626" s="255"/>
    </row>
    <row r="627" spans="1:11" x14ac:dyDescent="0.25">
      <c r="A627" s="248"/>
      <c r="B627" s="249"/>
      <c r="C627" s="249"/>
      <c r="D627" s="249"/>
      <c r="E627" s="250"/>
      <c r="F627" s="251"/>
      <c r="G627" s="252"/>
      <c r="H627" s="253"/>
      <c r="I627" s="209"/>
      <c r="J627" s="254"/>
      <c r="K627" s="255"/>
    </row>
    <row r="628" spans="1:11" x14ac:dyDescent="0.25">
      <c r="A628" s="248"/>
      <c r="B628" s="249"/>
      <c r="C628" s="249"/>
      <c r="D628" s="249"/>
      <c r="E628" s="250"/>
      <c r="F628" s="251"/>
      <c r="G628" s="252"/>
      <c r="H628" s="253"/>
      <c r="I628" s="209"/>
      <c r="J628" s="254"/>
      <c r="K628" s="255"/>
    </row>
    <row r="629" spans="1:11" x14ac:dyDescent="0.25">
      <c r="A629" s="248"/>
      <c r="B629" s="249"/>
      <c r="C629" s="249"/>
      <c r="D629" s="249"/>
      <c r="E629" s="250"/>
      <c r="F629" s="251"/>
      <c r="G629" s="252"/>
      <c r="H629" s="253"/>
      <c r="I629" s="209"/>
      <c r="J629" s="254"/>
      <c r="K629" s="255"/>
    </row>
    <row r="630" spans="1:11" x14ac:dyDescent="0.25">
      <c r="A630" s="248"/>
      <c r="B630" s="249"/>
      <c r="C630" s="249"/>
      <c r="D630" s="249"/>
      <c r="E630" s="250"/>
      <c r="F630" s="251"/>
      <c r="G630" s="252"/>
      <c r="H630" s="253"/>
      <c r="I630" s="209"/>
      <c r="J630" s="254"/>
      <c r="K630" s="255"/>
    </row>
    <row r="631" spans="1:11" x14ac:dyDescent="0.25">
      <c r="A631" s="248"/>
      <c r="B631" s="249"/>
      <c r="C631" s="249"/>
      <c r="D631" s="249"/>
      <c r="E631" s="250"/>
      <c r="F631" s="251"/>
      <c r="G631" s="252"/>
      <c r="H631" s="253"/>
      <c r="I631" s="209"/>
      <c r="J631" s="254"/>
      <c r="K631" s="255"/>
    </row>
    <row r="632" spans="1:11" x14ac:dyDescent="0.25">
      <c r="A632" s="248"/>
      <c r="B632" s="249"/>
      <c r="C632" s="249"/>
      <c r="D632" s="249"/>
      <c r="E632" s="250"/>
      <c r="F632" s="251"/>
      <c r="G632" s="252"/>
      <c r="H632" s="253"/>
      <c r="I632" s="209"/>
      <c r="J632" s="254"/>
      <c r="K632" s="255"/>
    </row>
    <row r="633" spans="1:11" x14ac:dyDescent="0.25">
      <c r="A633" s="248"/>
      <c r="B633" s="249"/>
      <c r="C633" s="249"/>
      <c r="D633" s="249"/>
      <c r="E633" s="250"/>
      <c r="F633" s="251"/>
      <c r="G633" s="252"/>
      <c r="H633" s="253"/>
      <c r="I633" s="209"/>
      <c r="J633" s="254"/>
      <c r="K633" s="255"/>
    </row>
    <row r="634" spans="1:11" x14ac:dyDescent="0.25">
      <c r="A634" s="248"/>
      <c r="B634" s="249"/>
      <c r="C634" s="249"/>
      <c r="D634" s="249"/>
      <c r="E634" s="250"/>
      <c r="F634" s="251"/>
      <c r="G634" s="252"/>
      <c r="H634" s="253"/>
      <c r="I634" s="209"/>
      <c r="J634" s="254"/>
      <c r="K634" s="255"/>
    </row>
    <row r="635" spans="1:11" x14ac:dyDescent="0.25">
      <c r="A635" s="248"/>
      <c r="B635" s="249"/>
      <c r="C635" s="249"/>
      <c r="D635" s="249"/>
      <c r="E635" s="250"/>
      <c r="F635" s="251"/>
      <c r="G635" s="252"/>
      <c r="H635" s="253"/>
      <c r="I635" s="209"/>
      <c r="J635" s="254"/>
      <c r="K635" s="255"/>
    </row>
    <row r="636" spans="1:11" x14ac:dyDescent="0.25">
      <c r="A636" s="248"/>
      <c r="B636" s="249"/>
      <c r="C636" s="249"/>
      <c r="D636" s="249"/>
      <c r="E636" s="250"/>
      <c r="F636" s="251"/>
      <c r="G636" s="252"/>
      <c r="H636" s="253"/>
      <c r="I636" s="209"/>
      <c r="J636" s="254"/>
      <c r="K636" s="255"/>
    </row>
    <row r="637" spans="1:11" x14ac:dyDescent="0.25">
      <c r="A637" s="248"/>
      <c r="B637" s="249"/>
      <c r="C637" s="249"/>
      <c r="D637" s="249"/>
      <c r="E637" s="250"/>
      <c r="F637" s="251"/>
      <c r="G637" s="252"/>
      <c r="H637" s="253"/>
      <c r="I637" s="209"/>
      <c r="J637" s="254"/>
      <c r="K637" s="255"/>
    </row>
    <row r="638" spans="1:11" x14ac:dyDescent="0.25">
      <c r="A638" s="248"/>
      <c r="B638" s="249"/>
      <c r="C638" s="249"/>
      <c r="D638" s="249"/>
      <c r="E638" s="250"/>
      <c r="F638" s="251"/>
      <c r="G638" s="252"/>
      <c r="H638" s="253"/>
      <c r="I638" s="209"/>
      <c r="J638" s="254"/>
      <c r="K638" s="255"/>
    </row>
    <row r="639" spans="1:11" x14ac:dyDescent="0.25">
      <c r="A639" s="248"/>
      <c r="B639" s="249"/>
      <c r="C639" s="249"/>
      <c r="D639" s="249"/>
      <c r="E639" s="250"/>
      <c r="F639" s="251"/>
      <c r="G639" s="252"/>
      <c r="H639" s="253"/>
      <c r="I639" s="209"/>
      <c r="J639" s="254"/>
      <c r="K639" s="255"/>
    </row>
    <row r="640" spans="1:11" x14ac:dyDescent="0.25">
      <c r="A640" s="248"/>
      <c r="B640" s="249"/>
      <c r="C640" s="249"/>
      <c r="D640" s="249"/>
      <c r="E640" s="250"/>
      <c r="F640" s="251"/>
      <c r="G640" s="252"/>
      <c r="H640" s="253"/>
      <c r="I640" s="209"/>
      <c r="J640" s="254"/>
      <c r="K640" s="255"/>
    </row>
    <row r="641" spans="1:11" x14ac:dyDescent="0.25">
      <c r="A641" s="248"/>
      <c r="B641" s="249"/>
      <c r="C641" s="249"/>
      <c r="D641" s="249"/>
      <c r="E641" s="250"/>
      <c r="F641" s="251"/>
      <c r="G641" s="252"/>
      <c r="H641" s="253"/>
      <c r="I641" s="209"/>
      <c r="J641" s="254"/>
      <c r="K641" s="255"/>
    </row>
    <row r="642" spans="1:11" x14ac:dyDescent="0.25">
      <c r="A642" s="248"/>
      <c r="B642" s="249"/>
      <c r="C642" s="249"/>
      <c r="D642" s="249"/>
      <c r="E642" s="250"/>
      <c r="F642" s="251"/>
      <c r="G642" s="252"/>
      <c r="H642" s="253"/>
      <c r="I642" s="209"/>
      <c r="J642" s="254"/>
      <c r="K642" s="255"/>
    </row>
    <row r="643" spans="1:11" x14ac:dyDescent="0.25">
      <c r="A643" s="248"/>
      <c r="B643" s="249"/>
      <c r="C643" s="249"/>
      <c r="D643" s="249"/>
      <c r="E643" s="250"/>
      <c r="F643" s="251"/>
      <c r="G643" s="252"/>
      <c r="H643" s="253"/>
      <c r="I643" s="209"/>
      <c r="J643" s="254"/>
      <c r="K643" s="255"/>
    </row>
    <row r="644" spans="1:11" x14ac:dyDescent="0.25">
      <c r="A644" s="248"/>
      <c r="B644" s="249"/>
      <c r="C644" s="249"/>
      <c r="D644" s="249"/>
      <c r="E644" s="250"/>
      <c r="F644" s="251"/>
      <c r="G644" s="252"/>
      <c r="H644" s="253"/>
      <c r="I644" s="209"/>
      <c r="J644" s="254"/>
      <c r="K644" s="255"/>
    </row>
    <row r="645" spans="1:11" x14ac:dyDescent="0.25">
      <c r="A645" s="248"/>
      <c r="B645" s="249"/>
      <c r="C645" s="249"/>
      <c r="D645" s="249"/>
      <c r="E645" s="250"/>
      <c r="F645" s="251"/>
      <c r="G645" s="252"/>
      <c r="H645" s="253"/>
      <c r="I645" s="209"/>
      <c r="J645" s="254"/>
      <c r="K645" s="255"/>
    </row>
    <row r="646" spans="1:11" x14ac:dyDescent="0.25">
      <c r="A646" s="248"/>
      <c r="B646" s="249"/>
      <c r="C646" s="249"/>
      <c r="D646" s="249"/>
      <c r="E646" s="250"/>
      <c r="F646" s="251"/>
      <c r="G646" s="252"/>
      <c r="H646" s="253"/>
      <c r="I646" s="209"/>
      <c r="J646" s="254"/>
      <c r="K646" s="255"/>
    </row>
    <row r="647" spans="1:11" x14ac:dyDescent="0.25">
      <c r="A647" s="248"/>
      <c r="B647" s="249"/>
      <c r="C647" s="249"/>
      <c r="D647" s="249"/>
      <c r="E647" s="250"/>
      <c r="F647" s="251"/>
      <c r="G647" s="252"/>
      <c r="H647" s="253"/>
      <c r="I647" s="209"/>
      <c r="J647" s="254"/>
      <c r="K647" s="255"/>
    </row>
    <row r="648" spans="1:11" x14ac:dyDescent="0.25">
      <c r="A648" s="248"/>
      <c r="B648" s="249"/>
      <c r="C648" s="249"/>
      <c r="D648" s="249"/>
      <c r="E648" s="250"/>
      <c r="F648" s="251"/>
      <c r="G648" s="252"/>
      <c r="H648" s="253"/>
      <c r="I648" s="209"/>
      <c r="J648" s="254"/>
      <c r="K648" s="255"/>
    </row>
    <row r="649" spans="1:11" x14ac:dyDescent="0.25">
      <c r="A649" s="248"/>
      <c r="B649" s="249"/>
      <c r="C649" s="249"/>
      <c r="D649" s="249"/>
      <c r="E649" s="250"/>
      <c r="F649" s="251"/>
      <c r="G649" s="252"/>
      <c r="H649" s="253"/>
      <c r="I649" s="209"/>
      <c r="J649" s="254"/>
      <c r="K649" s="255"/>
    </row>
    <row r="650" spans="1:11" x14ac:dyDescent="0.25">
      <c r="A650" s="248"/>
      <c r="B650" s="249"/>
      <c r="C650" s="249"/>
      <c r="D650" s="249"/>
      <c r="E650" s="250"/>
      <c r="F650" s="251"/>
      <c r="G650" s="252"/>
      <c r="H650" s="253"/>
      <c r="I650" s="209"/>
      <c r="J650" s="254"/>
      <c r="K650" s="255"/>
    </row>
    <row r="651" spans="1:11" x14ac:dyDescent="0.25">
      <c r="A651" s="248"/>
      <c r="B651" s="249"/>
      <c r="C651" s="249"/>
      <c r="D651" s="249"/>
      <c r="E651" s="250"/>
      <c r="F651" s="251"/>
      <c r="G651" s="252"/>
      <c r="H651" s="253"/>
      <c r="I651" s="209"/>
      <c r="J651" s="254"/>
      <c r="K651" s="255"/>
    </row>
    <row r="652" spans="1:11" x14ac:dyDescent="0.25">
      <c r="A652" s="248"/>
      <c r="B652" s="249"/>
      <c r="C652" s="249"/>
      <c r="D652" s="249"/>
      <c r="E652" s="250"/>
      <c r="F652" s="251"/>
      <c r="G652" s="252"/>
      <c r="H652" s="253"/>
      <c r="I652" s="209"/>
      <c r="J652" s="254"/>
      <c r="K652" s="255"/>
    </row>
    <row r="653" spans="1:11" x14ac:dyDescent="0.25">
      <c r="A653" s="248"/>
      <c r="B653" s="249"/>
      <c r="C653" s="249"/>
      <c r="D653" s="249"/>
      <c r="E653" s="250"/>
      <c r="F653" s="251"/>
      <c r="G653" s="252"/>
      <c r="H653" s="253"/>
      <c r="I653" s="209"/>
      <c r="J653" s="254"/>
      <c r="K653" s="255"/>
    </row>
    <row r="654" spans="1:11" x14ac:dyDescent="0.25">
      <c r="A654" s="248"/>
      <c r="B654" s="249"/>
      <c r="C654" s="249"/>
      <c r="D654" s="249"/>
      <c r="E654" s="250"/>
      <c r="F654" s="251"/>
      <c r="G654" s="252"/>
      <c r="H654" s="253"/>
      <c r="I654" s="209"/>
      <c r="J654" s="254"/>
      <c r="K654" s="255"/>
    </row>
    <row r="655" spans="1:11" x14ac:dyDescent="0.25">
      <c r="A655" s="248"/>
      <c r="B655" s="249"/>
      <c r="C655" s="249"/>
      <c r="D655" s="249"/>
      <c r="E655" s="250"/>
      <c r="F655" s="251"/>
      <c r="G655" s="252"/>
      <c r="H655" s="253"/>
      <c r="I655" s="209"/>
      <c r="J655" s="254"/>
      <c r="K655" s="255"/>
    </row>
    <row r="656" spans="1:11" x14ac:dyDescent="0.25">
      <c r="A656" s="248"/>
      <c r="B656" s="249"/>
      <c r="C656" s="249"/>
      <c r="D656" s="249"/>
      <c r="E656" s="250"/>
      <c r="F656" s="251"/>
      <c r="G656" s="252"/>
      <c r="H656" s="253"/>
      <c r="I656" s="209"/>
      <c r="J656" s="254"/>
      <c r="K656" s="255"/>
    </row>
    <row r="657" spans="1:11" x14ac:dyDescent="0.25">
      <c r="A657" s="248"/>
      <c r="B657" s="249"/>
      <c r="C657" s="249"/>
      <c r="D657" s="249"/>
      <c r="E657" s="250"/>
      <c r="F657" s="251"/>
      <c r="G657" s="252"/>
      <c r="H657" s="253"/>
      <c r="I657" s="209"/>
      <c r="J657" s="254"/>
      <c r="K657" s="255"/>
    </row>
    <row r="658" spans="1:11" x14ac:dyDescent="0.25">
      <c r="A658" s="248"/>
      <c r="B658" s="249"/>
      <c r="C658" s="249"/>
      <c r="D658" s="249"/>
      <c r="E658" s="250"/>
      <c r="F658" s="251"/>
      <c r="G658" s="252"/>
      <c r="H658" s="253"/>
      <c r="I658" s="209"/>
      <c r="J658" s="254"/>
      <c r="K658" s="255"/>
    </row>
    <row r="659" spans="1:11" x14ac:dyDescent="0.25">
      <c r="A659" s="248"/>
      <c r="B659" s="249"/>
      <c r="C659" s="249"/>
      <c r="D659" s="249"/>
      <c r="E659" s="250"/>
      <c r="F659" s="251"/>
      <c r="G659" s="252"/>
      <c r="H659" s="253"/>
      <c r="I659" s="209"/>
      <c r="J659" s="254"/>
      <c r="K659" s="255"/>
    </row>
    <row r="660" spans="1:11" x14ac:dyDescent="0.25">
      <c r="A660" s="248"/>
      <c r="B660" s="249"/>
      <c r="C660" s="249"/>
      <c r="D660" s="249"/>
      <c r="E660" s="250"/>
      <c r="F660" s="251"/>
      <c r="G660" s="252"/>
      <c r="H660" s="253"/>
      <c r="I660" s="209"/>
      <c r="J660" s="254"/>
      <c r="K660" s="255"/>
    </row>
    <row r="661" spans="1:11" x14ac:dyDescent="0.25">
      <c r="A661" s="248"/>
      <c r="B661" s="249"/>
      <c r="C661" s="249"/>
      <c r="D661" s="249"/>
      <c r="E661" s="250"/>
      <c r="F661" s="251"/>
      <c r="G661" s="252"/>
      <c r="H661" s="253"/>
      <c r="I661" s="209"/>
      <c r="J661" s="254"/>
      <c r="K661" s="255"/>
    </row>
    <row r="662" spans="1:11" x14ac:dyDescent="0.25">
      <c r="A662" s="248"/>
      <c r="B662" s="249"/>
      <c r="C662" s="249"/>
      <c r="D662" s="249"/>
      <c r="E662" s="250"/>
      <c r="F662" s="251"/>
      <c r="G662" s="252"/>
      <c r="H662" s="253"/>
      <c r="I662" s="209"/>
      <c r="J662" s="254"/>
      <c r="K662" s="255"/>
    </row>
    <row r="663" spans="1:11" x14ac:dyDescent="0.25">
      <c r="A663" s="248"/>
      <c r="B663" s="249"/>
      <c r="C663" s="249"/>
      <c r="D663" s="249"/>
      <c r="E663" s="250"/>
      <c r="F663" s="251"/>
      <c r="G663" s="252"/>
      <c r="H663" s="253"/>
      <c r="I663" s="209"/>
      <c r="J663" s="254"/>
      <c r="K663" s="255"/>
    </row>
    <row r="664" spans="1:11" x14ac:dyDescent="0.25">
      <c r="A664" s="248"/>
      <c r="B664" s="249"/>
      <c r="C664" s="249"/>
      <c r="D664" s="249"/>
      <c r="E664" s="250"/>
      <c r="F664" s="251"/>
      <c r="G664" s="252"/>
      <c r="H664" s="253"/>
      <c r="I664" s="209"/>
      <c r="J664" s="254"/>
      <c r="K664" s="255"/>
    </row>
    <row r="665" spans="1:11" x14ac:dyDescent="0.25">
      <c r="A665" s="248"/>
      <c r="B665" s="249"/>
      <c r="C665" s="249"/>
      <c r="D665" s="249"/>
      <c r="E665" s="250"/>
      <c r="F665" s="251"/>
      <c r="G665" s="252"/>
      <c r="H665" s="253"/>
      <c r="I665" s="209"/>
      <c r="J665" s="254"/>
      <c r="K665" s="255"/>
    </row>
    <row r="666" spans="1:11" x14ac:dyDescent="0.25">
      <c r="A666" s="248"/>
      <c r="B666" s="249"/>
      <c r="C666" s="249"/>
      <c r="D666" s="249"/>
      <c r="E666" s="250"/>
      <c r="F666" s="251"/>
      <c r="G666" s="252"/>
      <c r="H666" s="253"/>
      <c r="I666" s="209"/>
      <c r="J666" s="254"/>
      <c r="K666" s="255"/>
    </row>
    <row r="667" spans="1:11" x14ac:dyDescent="0.25">
      <c r="A667" s="248"/>
      <c r="B667" s="249"/>
      <c r="C667" s="249"/>
      <c r="D667" s="249"/>
      <c r="E667" s="250"/>
      <c r="F667" s="251"/>
      <c r="G667" s="252"/>
      <c r="H667" s="253"/>
      <c r="I667" s="209"/>
      <c r="J667" s="254"/>
      <c r="K667" s="255"/>
    </row>
    <row r="668" spans="1:11" x14ac:dyDescent="0.25">
      <c r="A668" s="248"/>
      <c r="B668" s="249"/>
      <c r="C668" s="249"/>
      <c r="D668" s="249"/>
      <c r="E668" s="250"/>
      <c r="F668" s="251"/>
      <c r="G668" s="252"/>
      <c r="H668" s="253"/>
      <c r="I668" s="209"/>
      <c r="J668" s="254"/>
      <c r="K668" s="255"/>
    </row>
    <row r="669" spans="1:11" x14ac:dyDescent="0.25">
      <c r="A669" s="248"/>
      <c r="B669" s="249"/>
      <c r="C669" s="249"/>
      <c r="D669" s="249"/>
      <c r="E669" s="250"/>
      <c r="F669" s="251"/>
      <c r="G669" s="252"/>
      <c r="H669" s="253"/>
      <c r="I669" s="209"/>
      <c r="J669" s="254"/>
      <c r="K669" s="255"/>
    </row>
    <row r="670" spans="1:11" x14ac:dyDescent="0.25">
      <c r="A670" s="248"/>
      <c r="B670" s="249"/>
      <c r="C670" s="249"/>
      <c r="D670" s="249"/>
      <c r="E670" s="250"/>
      <c r="F670" s="251"/>
      <c r="G670" s="252"/>
      <c r="H670" s="253"/>
      <c r="I670" s="209"/>
      <c r="J670" s="254"/>
      <c r="K670" s="255"/>
    </row>
    <row r="671" spans="1:11" x14ac:dyDescent="0.25">
      <c r="A671" s="248"/>
      <c r="B671" s="249"/>
      <c r="C671" s="249"/>
      <c r="D671" s="249"/>
      <c r="E671" s="250"/>
      <c r="F671" s="251"/>
      <c r="G671" s="252"/>
      <c r="H671" s="253"/>
      <c r="I671" s="209"/>
      <c r="J671" s="254"/>
      <c r="K671" s="255"/>
    </row>
    <row r="672" spans="1:11" x14ac:dyDescent="0.25">
      <c r="A672" s="248"/>
      <c r="B672" s="249"/>
      <c r="C672" s="249"/>
      <c r="D672" s="249"/>
      <c r="E672" s="250"/>
      <c r="F672" s="251"/>
      <c r="G672" s="252"/>
      <c r="H672" s="253"/>
      <c r="I672" s="209"/>
      <c r="J672" s="254"/>
      <c r="K672" s="255"/>
    </row>
    <row r="673" spans="1:11" x14ac:dyDescent="0.25">
      <c r="A673" s="248"/>
      <c r="B673" s="249"/>
      <c r="C673" s="249"/>
      <c r="D673" s="249"/>
      <c r="E673" s="250"/>
      <c r="F673" s="251"/>
      <c r="G673" s="252"/>
      <c r="H673" s="253"/>
      <c r="I673" s="209"/>
      <c r="J673" s="254"/>
      <c r="K673" s="255"/>
    </row>
    <row r="674" spans="1:11" x14ac:dyDescent="0.25">
      <c r="A674" s="248"/>
      <c r="B674" s="249"/>
      <c r="C674" s="249"/>
      <c r="D674" s="249"/>
      <c r="E674" s="250"/>
      <c r="F674" s="251"/>
      <c r="G674" s="252"/>
      <c r="H674" s="253"/>
      <c r="I674" s="209"/>
      <c r="J674" s="254"/>
      <c r="K674" s="255"/>
    </row>
    <row r="675" spans="1:11" x14ac:dyDescent="0.25">
      <c r="A675" s="248"/>
      <c r="B675" s="249"/>
      <c r="C675" s="249"/>
      <c r="D675" s="249"/>
      <c r="E675" s="250"/>
      <c r="F675" s="251"/>
      <c r="G675" s="252"/>
      <c r="H675" s="253"/>
      <c r="I675" s="209"/>
      <c r="J675" s="254"/>
      <c r="K675" s="255"/>
    </row>
    <row r="676" spans="1:11" x14ac:dyDescent="0.25">
      <c r="A676" s="248"/>
      <c r="B676" s="249"/>
      <c r="C676" s="249"/>
      <c r="D676" s="249"/>
      <c r="E676" s="250"/>
      <c r="F676" s="251"/>
      <c r="G676" s="252"/>
      <c r="H676" s="253"/>
      <c r="I676" s="209"/>
      <c r="J676" s="254"/>
      <c r="K676" s="255"/>
    </row>
    <row r="677" spans="1:11" x14ac:dyDescent="0.25">
      <c r="A677" s="248"/>
      <c r="B677" s="249"/>
      <c r="C677" s="249"/>
      <c r="D677" s="249"/>
      <c r="E677" s="250"/>
      <c r="F677" s="251"/>
      <c r="G677" s="252"/>
      <c r="H677" s="253"/>
      <c r="I677" s="209"/>
      <c r="J677" s="254"/>
      <c r="K677" s="255"/>
    </row>
    <row r="678" spans="1:11" x14ac:dyDescent="0.25">
      <c r="A678" s="248"/>
      <c r="B678" s="249"/>
      <c r="C678" s="249"/>
      <c r="D678" s="249"/>
      <c r="E678" s="250"/>
      <c r="F678" s="251"/>
      <c r="G678" s="252"/>
      <c r="H678" s="253"/>
      <c r="I678" s="209"/>
      <c r="J678" s="254"/>
      <c r="K678" s="255"/>
    </row>
    <row r="679" spans="1:11" x14ac:dyDescent="0.25">
      <c r="A679" s="248"/>
      <c r="B679" s="249"/>
      <c r="C679" s="249"/>
      <c r="D679" s="249"/>
      <c r="E679" s="250"/>
      <c r="F679" s="251"/>
      <c r="G679" s="252"/>
      <c r="H679" s="253"/>
      <c r="I679" s="209"/>
      <c r="J679" s="254"/>
      <c r="K679" s="255"/>
    </row>
    <row r="680" spans="1:11" x14ac:dyDescent="0.25">
      <c r="A680" s="248"/>
      <c r="B680" s="249"/>
      <c r="C680" s="249"/>
      <c r="D680" s="249"/>
      <c r="E680" s="250"/>
      <c r="F680" s="251"/>
      <c r="G680" s="252"/>
      <c r="H680" s="253"/>
      <c r="I680" s="209"/>
      <c r="J680" s="254"/>
      <c r="K680" s="255"/>
    </row>
    <row r="681" spans="1:11" x14ac:dyDescent="0.25">
      <c r="A681" s="248"/>
      <c r="B681" s="249"/>
      <c r="C681" s="249"/>
      <c r="D681" s="249"/>
      <c r="E681" s="250"/>
      <c r="F681" s="251"/>
      <c r="G681" s="252"/>
      <c r="H681" s="253"/>
      <c r="I681" s="209"/>
      <c r="J681" s="254"/>
      <c r="K681" s="255"/>
    </row>
    <row r="682" spans="1:11" x14ac:dyDescent="0.25">
      <c r="A682" s="248"/>
      <c r="B682" s="249"/>
      <c r="C682" s="249"/>
      <c r="D682" s="249"/>
      <c r="E682" s="250"/>
      <c r="F682" s="251"/>
      <c r="G682" s="252"/>
      <c r="H682" s="253"/>
      <c r="I682" s="209"/>
      <c r="J682" s="254"/>
      <c r="K682" s="255"/>
    </row>
    <row r="683" spans="1:11" x14ac:dyDescent="0.25">
      <c r="A683" s="248"/>
      <c r="B683" s="249"/>
      <c r="C683" s="249"/>
      <c r="D683" s="249"/>
      <c r="E683" s="250"/>
      <c r="F683" s="251"/>
      <c r="G683" s="252"/>
      <c r="H683" s="253"/>
      <c r="I683" s="209"/>
      <c r="J683" s="254"/>
      <c r="K683" s="255"/>
    </row>
    <row r="684" spans="1:11" x14ac:dyDescent="0.25">
      <c r="A684" s="248"/>
      <c r="B684" s="249"/>
      <c r="C684" s="249"/>
      <c r="D684" s="249"/>
      <c r="E684" s="250"/>
      <c r="F684" s="251"/>
      <c r="G684" s="252"/>
      <c r="H684" s="253"/>
      <c r="I684" s="209"/>
      <c r="J684" s="254"/>
      <c r="K684" s="255"/>
    </row>
    <row r="685" spans="1:11" x14ac:dyDescent="0.25">
      <c r="A685" s="248"/>
      <c r="B685" s="249"/>
      <c r="C685" s="249"/>
      <c r="D685" s="249"/>
      <c r="E685" s="250"/>
      <c r="F685" s="251"/>
      <c r="G685" s="252"/>
      <c r="H685" s="253"/>
      <c r="I685" s="209"/>
      <c r="J685" s="254"/>
      <c r="K685" s="255"/>
    </row>
    <row r="686" spans="1:11" x14ac:dyDescent="0.25">
      <c r="A686" s="248"/>
      <c r="B686" s="249"/>
      <c r="C686" s="249"/>
      <c r="D686" s="249"/>
      <c r="E686" s="250"/>
      <c r="F686" s="251"/>
      <c r="G686" s="252"/>
      <c r="H686" s="253"/>
      <c r="I686" s="209"/>
      <c r="J686" s="254"/>
      <c r="K686" s="255"/>
    </row>
    <row r="687" spans="1:11" x14ac:dyDescent="0.25">
      <c r="A687" s="248"/>
      <c r="B687" s="249"/>
      <c r="C687" s="249"/>
      <c r="D687" s="249"/>
      <c r="E687" s="250"/>
      <c r="F687" s="251"/>
      <c r="G687" s="252"/>
      <c r="H687" s="253"/>
      <c r="I687" s="209"/>
      <c r="J687" s="254"/>
      <c r="K687" s="255"/>
    </row>
    <row r="688" spans="1:11" x14ac:dyDescent="0.25">
      <c r="A688" s="248"/>
      <c r="B688" s="249"/>
      <c r="C688" s="249"/>
      <c r="D688" s="249"/>
      <c r="E688" s="250"/>
      <c r="F688" s="251"/>
      <c r="G688" s="252"/>
      <c r="H688" s="253"/>
      <c r="I688" s="209"/>
      <c r="J688" s="254"/>
      <c r="K688" s="255"/>
    </row>
    <row r="689" spans="1:11" x14ac:dyDescent="0.25">
      <c r="A689" s="248"/>
      <c r="B689" s="249"/>
      <c r="C689" s="249"/>
      <c r="D689" s="249"/>
      <c r="E689" s="250"/>
      <c r="F689" s="251"/>
      <c r="G689" s="252"/>
      <c r="H689" s="253"/>
      <c r="I689" s="209"/>
      <c r="J689" s="254"/>
      <c r="K689" s="255"/>
    </row>
    <row r="690" spans="1:11" x14ac:dyDescent="0.25">
      <c r="A690" s="248"/>
      <c r="B690" s="249"/>
      <c r="C690" s="249"/>
      <c r="D690" s="249"/>
      <c r="E690" s="250"/>
      <c r="F690" s="251"/>
      <c r="G690" s="252"/>
      <c r="H690" s="253"/>
      <c r="I690" s="209"/>
      <c r="J690" s="254"/>
      <c r="K690" s="255"/>
    </row>
    <row r="691" spans="1:11" x14ac:dyDescent="0.25">
      <c r="A691" s="248"/>
      <c r="B691" s="249"/>
      <c r="C691" s="249"/>
      <c r="D691" s="249"/>
      <c r="E691" s="250"/>
      <c r="F691" s="251"/>
      <c r="G691" s="252"/>
      <c r="H691" s="253"/>
      <c r="I691" s="209"/>
      <c r="J691" s="254"/>
      <c r="K691" s="255"/>
    </row>
    <row r="692" spans="1:11" x14ac:dyDescent="0.25">
      <c r="A692" s="248"/>
      <c r="B692" s="249"/>
      <c r="C692" s="249"/>
      <c r="D692" s="249"/>
      <c r="E692" s="250"/>
      <c r="F692" s="251"/>
      <c r="G692" s="252"/>
      <c r="H692" s="253"/>
      <c r="I692" s="209"/>
      <c r="J692" s="254"/>
      <c r="K692" s="255"/>
    </row>
    <row r="693" spans="1:11" x14ac:dyDescent="0.25">
      <c r="A693" s="248"/>
      <c r="B693" s="249"/>
      <c r="C693" s="249"/>
      <c r="D693" s="249"/>
      <c r="E693" s="250"/>
      <c r="F693" s="251"/>
      <c r="G693" s="252"/>
      <c r="H693" s="253"/>
      <c r="I693" s="209"/>
      <c r="J693" s="254"/>
      <c r="K693" s="255"/>
    </row>
    <row r="694" spans="1:11" x14ac:dyDescent="0.25">
      <c r="A694" s="248"/>
      <c r="B694" s="249"/>
      <c r="C694" s="249"/>
      <c r="D694" s="249"/>
      <c r="E694" s="250"/>
      <c r="F694" s="251"/>
      <c r="G694" s="252"/>
      <c r="H694" s="253"/>
      <c r="I694" s="209"/>
      <c r="J694" s="254"/>
      <c r="K694" s="255"/>
    </row>
    <row r="695" spans="1:11" x14ac:dyDescent="0.25">
      <c r="A695" s="248"/>
      <c r="B695" s="249"/>
      <c r="C695" s="249"/>
      <c r="D695" s="249"/>
      <c r="E695" s="250"/>
      <c r="F695" s="251"/>
      <c r="G695" s="252"/>
      <c r="H695" s="253"/>
      <c r="I695" s="209"/>
      <c r="J695" s="254"/>
      <c r="K695" s="255"/>
    </row>
    <row r="696" spans="1:11" x14ac:dyDescent="0.25">
      <c r="A696" s="248"/>
      <c r="B696" s="249"/>
      <c r="C696" s="249"/>
      <c r="D696" s="249"/>
      <c r="E696" s="250"/>
      <c r="F696" s="251"/>
      <c r="G696" s="252"/>
      <c r="H696" s="253"/>
      <c r="I696" s="209"/>
      <c r="J696" s="254"/>
      <c r="K696" s="255"/>
    </row>
    <row r="697" spans="1:11" x14ac:dyDescent="0.25">
      <c r="A697" s="248"/>
      <c r="B697" s="249"/>
      <c r="C697" s="249"/>
      <c r="D697" s="249"/>
      <c r="E697" s="250"/>
      <c r="F697" s="251"/>
      <c r="G697" s="252"/>
      <c r="H697" s="253"/>
      <c r="I697" s="209"/>
      <c r="J697" s="254"/>
      <c r="K697" s="255"/>
    </row>
    <row r="698" spans="1:11" x14ac:dyDescent="0.25">
      <c r="A698" s="248"/>
      <c r="B698" s="249"/>
      <c r="C698" s="249"/>
      <c r="D698" s="249"/>
      <c r="E698" s="250"/>
      <c r="F698" s="251"/>
      <c r="G698" s="252"/>
      <c r="H698" s="253"/>
      <c r="I698" s="209"/>
      <c r="J698" s="254"/>
      <c r="K698" s="255"/>
    </row>
    <row r="699" spans="1:11" x14ac:dyDescent="0.25">
      <c r="A699" s="248"/>
      <c r="B699" s="249"/>
      <c r="C699" s="249"/>
      <c r="D699" s="249"/>
      <c r="E699" s="250"/>
      <c r="F699" s="251"/>
      <c r="G699" s="252"/>
      <c r="H699" s="253"/>
      <c r="I699" s="209"/>
      <c r="J699" s="254"/>
      <c r="K699" s="255"/>
    </row>
    <row r="700" spans="1:11" x14ac:dyDescent="0.25">
      <c r="A700" s="248"/>
      <c r="B700" s="249"/>
      <c r="C700" s="249"/>
      <c r="D700" s="249"/>
      <c r="E700" s="250"/>
      <c r="F700" s="251"/>
      <c r="G700" s="252"/>
      <c r="H700" s="253"/>
      <c r="I700" s="209"/>
      <c r="J700" s="254"/>
      <c r="K700" s="255"/>
    </row>
    <row r="701" spans="1:11" x14ac:dyDescent="0.25">
      <c r="A701" s="248"/>
      <c r="B701" s="249"/>
      <c r="C701" s="249"/>
      <c r="D701" s="249"/>
      <c r="E701" s="250"/>
      <c r="F701" s="251"/>
      <c r="G701" s="252"/>
      <c r="H701" s="253"/>
      <c r="I701" s="209"/>
      <c r="J701" s="254"/>
      <c r="K701" s="255"/>
    </row>
    <row r="702" spans="1:11" x14ac:dyDescent="0.25">
      <c r="A702" s="248"/>
      <c r="B702" s="249"/>
      <c r="C702" s="249"/>
      <c r="D702" s="249"/>
      <c r="E702" s="250"/>
      <c r="F702" s="251"/>
      <c r="G702" s="252"/>
      <c r="H702" s="253"/>
      <c r="I702" s="209"/>
      <c r="J702" s="254"/>
      <c r="K702" s="255"/>
    </row>
    <row r="703" spans="1:11" x14ac:dyDescent="0.25">
      <c r="A703" s="248"/>
      <c r="B703" s="249"/>
      <c r="C703" s="249"/>
      <c r="D703" s="249"/>
      <c r="E703" s="250"/>
      <c r="F703" s="251"/>
      <c r="G703" s="252"/>
      <c r="H703" s="253"/>
      <c r="I703" s="209"/>
      <c r="J703" s="254"/>
      <c r="K703" s="255"/>
    </row>
    <row r="704" spans="1:11" x14ac:dyDescent="0.25">
      <c r="A704" s="248"/>
      <c r="B704" s="249"/>
      <c r="C704" s="249"/>
      <c r="D704" s="249"/>
      <c r="E704" s="250"/>
      <c r="F704" s="251"/>
      <c r="G704" s="252"/>
      <c r="H704" s="253"/>
      <c r="I704" s="209"/>
      <c r="J704" s="254"/>
      <c r="K704" s="255"/>
    </row>
    <row r="705" spans="1:11" x14ac:dyDescent="0.25">
      <c r="A705" s="248"/>
      <c r="B705" s="249"/>
      <c r="C705" s="249"/>
      <c r="D705" s="249"/>
      <c r="E705" s="250"/>
      <c r="F705" s="251"/>
      <c r="G705" s="252"/>
      <c r="H705" s="253"/>
      <c r="I705" s="209"/>
      <c r="J705" s="254"/>
      <c r="K705" s="255"/>
    </row>
    <row r="706" spans="1:11" x14ac:dyDescent="0.25">
      <c r="A706" s="248"/>
      <c r="B706" s="249"/>
      <c r="C706" s="249"/>
      <c r="D706" s="249"/>
      <c r="E706" s="250"/>
      <c r="F706" s="251"/>
      <c r="G706" s="252"/>
      <c r="H706" s="253"/>
      <c r="I706" s="209"/>
      <c r="J706" s="254"/>
      <c r="K706" s="255"/>
    </row>
    <row r="707" spans="1:11" x14ac:dyDescent="0.25">
      <c r="A707" s="248"/>
      <c r="B707" s="249"/>
      <c r="C707" s="249"/>
      <c r="D707" s="249"/>
      <c r="E707" s="250"/>
      <c r="F707" s="251"/>
      <c r="G707" s="252"/>
      <c r="H707" s="253"/>
      <c r="I707" s="209"/>
      <c r="J707" s="254"/>
      <c r="K707" s="255"/>
    </row>
    <row r="708" spans="1:11" x14ac:dyDescent="0.25">
      <c r="A708" s="248"/>
      <c r="B708" s="249"/>
      <c r="C708" s="249"/>
      <c r="D708" s="249"/>
      <c r="E708" s="250"/>
      <c r="F708" s="251"/>
      <c r="G708" s="252"/>
      <c r="H708" s="253"/>
      <c r="I708" s="209"/>
      <c r="J708" s="254"/>
      <c r="K708" s="255"/>
    </row>
    <row r="709" spans="1:11" x14ac:dyDescent="0.25">
      <c r="A709" s="248"/>
      <c r="B709" s="249"/>
      <c r="C709" s="249"/>
      <c r="D709" s="249"/>
      <c r="E709" s="250"/>
      <c r="F709" s="251"/>
      <c r="G709" s="252"/>
      <c r="H709" s="253"/>
      <c r="I709" s="209"/>
      <c r="J709" s="254"/>
      <c r="K709" s="255"/>
    </row>
    <row r="710" spans="1:11" x14ac:dyDescent="0.25">
      <c r="A710" s="248"/>
      <c r="B710" s="249"/>
      <c r="C710" s="249"/>
      <c r="D710" s="249"/>
      <c r="E710" s="250"/>
      <c r="F710" s="251"/>
      <c r="G710" s="252"/>
      <c r="H710" s="253"/>
      <c r="I710" s="209"/>
      <c r="J710" s="254"/>
      <c r="K710" s="255"/>
    </row>
    <row r="711" spans="1:11" x14ac:dyDescent="0.25">
      <c r="A711" s="248"/>
      <c r="B711" s="249"/>
      <c r="C711" s="249"/>
      <c r="D711" s="249"/>
      <c r="E711" s="250"/>
      <c r="F711" s="251"/>
      <c r="G711" s="252"/>
      <c r="H711" s="253"/>
      <c r="I711" s="209"/>
      <c r="J711" s="254"/>
      <c r="K711" s="255"/>
    </row>
    <row r="712" spans="1:11" x14ac:dyDescent="0.25">
      <c r="A712" s="248"/>
      <c r="B712" s="249"/>
      <c r="C712" s="249"/>
      <c r="D712" s="249"/>
      <c r="E712" s="250"/>
      <c r="F712" s="251"/>
      <c r="G712" s="252"/>
      <c r="H712" s="253"/>
      <c r="I712" s="209"/>
      <c r="J712" s="254"/>
      <c r="K712" s="255"/>
    </row>
    <row r="713" spans="1:11" x14ac:dyDescent="0.25">
      <c r="A713" s="248"/>
      <c r="B713" s="249"/>
      <c r="C713" s="249"/>
      <c r="D713" s="249"/>
      <c r="E713" s="250"/>
      <c r="F713" s="251"/>
      <c r="G713" s="252"/>
      <c r="H713" s="253"/>
      <c r="I713" s="209"/>
      <c r="J713" s="254"/>
      <c r="K713" s="255"/>
    </row>
    <row r="714" spans="1:11" x14ac:dyDescent="0.25">
      <c r="A714" s="248"/>
      <c r="B714" s="249"/>
      <c r="C714" s="249"/>
      <c r="D714" s="249"/>
      <c r="E714" s="250"/>
      <c r="F714" s="251"/>
      <c r="G714" s="252"/>
      <c r="H714" s="253"/>
      <c r="I714" s="209"/>
      <c r="J714" s="254"/>
      <c r="K714" s="255"/>
    </row>
    <row r="715" spans="1:11" x14ac:dyDescent="0.25">
      <c r="A715" s="248"/>
      <c r="B715" s="249"/>
      <c r="C715" s="249"/>
      <c r="D715" s="249"/>
      <c r="E715" s="250"/>
      <c r="F715" s="251"/>
      <c r="G715" s="252"/>
      <c r="H715" s="253"/>
      <c r="I715" s="209"/>
      <c r="J715" s="254"/>
      <c r="K715" s="255"/>
    </row>
    <row r="716" spans="1:11" x14ac:dyDescent="0.25">
      <c r="A716" s="248"/>
      <c r="B716" s="249"/>
      <c r="C716" s="249"/>
      <c r="D716" s="249"/>
      <c r="E716" s="250"/>
      <c r="F716" s="251"/>
      <c r="G716" s="252"/>
      <c r="H716" s="253"/>
      <c r="I716" s="209"/>
      <c r="J716" s="254"/>
      <c r="K716" s="255"/>
    </row>
    <row r="717" spans="1:11" x14ac:dyDescent="0.25">
      <c r="A717" s="248"/>
      <c r="B717" s="249"/>
      <c r="C717" s="249"/>
      <c r="D717" s="249"/>
      <c r="E717" s="250"/>
      <c r="F717" s="251"/>
      <c r="G717" s="252"/>
      <c r="H717" s="253"/>
      <c r="I717" s="209"/>
      <c r="J717" s="254"/>
      <c r="K717" s="255"/>
    </row>
    <row r="718" spans="1:11" x14ac:dyDescent="0.25">
      <c r="A718" s="248"/>
      <c r="B718" s="249"/>
      <c r="C718" s="249"/>
      <c r="D718" s="249"/>
      <c r="E718" s="250"/>
      <c r="F718" s="251"/>
      <c r="G718" s="252"/>
      <c r="H718" s="253"/>
      <c r="I718" s="209"/>
      <c r="J718" s="254"/>
      <c r="K718" s="255"/>
    </row>
    <row r="719" spans="1:11" x14ac:dyDescent="0.25">
      <c r="A719" s="248"/>
      <c r="B719" s="249"/>
      <c r="C719" s="249"/>
      <c r="D719" s="249"/>
      <c r="E719" s="250"/>
      <c r="F719" s="251"/>
      <c r="G719" s="252"/>
      <c r="H719" s="253"/>
      <c r="I719" s="209"/>
      <c r="J719" s="254"/>
      <c r="K719" s="255"/>
    </row>
    <row r="720" spans="1:11" x14ac:dyDescent="0.25">
      <c r="A720" s="248"/>
      <c r="B720" s="249"/>
      <c r="C720" s="249"/>
      <c r="D720" s="249"/>
      <c r="E720" s="250"/>
      <c r="F720" s="251"/>
      <c r="G720" s="252"/>
      <c r="H720" s="253"/>
      <c r="I720" s="209"/>
      <c r="J720" s="254"/>
      <c r="K720" s="255"/>
    </row>
    <row r="721" spans="1:11" x14ac:dyDescent="0.25">
      <c r="A721" s="248"/>
      <c r="B721" s="249"/>
      <c r="C721" s="249"/>
      <c r="D721" s="249"/>
      <c r="E721" s="250"/>
      <c r="F721" s="251"/>
      <c r="G721" s="252"/>
      <c r="H721" s="253"/>
      <c r="I721" s="209"/>
      <c r="J721" s="254"/>
      <c r="K721" s="255"/>
    </row>
    <row r="722" spans="1:11" x14ac:dyDescent="0.25">
      <c r="A722" s="248"/>
      <c r="B722" s="249"/>
      <c r="C722" s="249"/>
      <c r="D722" s="249"/>
      <c r="E722" s="250"/>
      <c r="F722" s="251"/>
      <c r="G722" s="252"/>
      <c r="H722" s="253"/>
      <c r="I722" s="209"/>
      <c r="J722" s="254"/>
      <c r="K722" s="255"/>
    </row>
    <row r="723" spans="1:11" x14ac:dyDescent="0.25">
      <c r="A723" s="248"/>
      <c r="B723" s="249"/>
      <c r="C723" s="249"/>
      <c r="D723" s="249"/>
      <c r="E723" s="250"/>
      <c r="F723" s="251"/>
      <c r="G723" s="252"/>
      <c r="H723" s="253"/>
      <c r="I723" s="209"/>
      <c r="J723" s="254"/>
      <c r="K723" s="255"/>
    </row>
    <row r="724" spans="1:11" x14ac:dyDescent="0.25">
      <c r="A724" s="248"/>
      <c r="B724" s="249"/>
      <c r="C724" s="249"/>
      <c r="D724" s="249"/>
      <c r="E724" s="250"/>
      <c r="F724" s="251"/>
      <c r="G724" s="252"/>
      <c r="H724" s="253"/>
      <c r="I724" s="209"/>
      <c r="J724" s="254"/>
      <c r="K724" s="255"/>
    </row>
    <row r="725" spans="1:11" x14ac:dyDescent="0.25">
      <c r="A725" s="248"/>
      <c r="B725" s="249"/>
      <c r="C725" s="249"/>
      <c r="D725" s="249"/>
      <c r="E725" s="250"/>
      <c r="F725" s="251"/>
      <c r="G725" s="252"/>
      <c r="H725" s="253"/>
      <c r="I725" s="209"/>
      <c r="J725" s="254"/>
      <c r="K725" s="255"/>
    </row>
    <row r="726" spans="1:11" x14ac:dyDescent="0.25">
      <c r="A726" s="248"/>
      <c r="B726" s="249"/>
      <c r="C726" s="249"/>
      <c r="D726" s="249"/>
      <c r="E726" s="250"/>
      <c r="F726" s="251"/>
      <c r="G726" s="252"/>
      <c r="H726" s="253"/>
      <c r="I726" s="209"/>
      <c r="J726" s="254"/>
      <c r="K726" s="255"/>
    </row>
    <row r="727" spans="1:11" x14ac:dyDescent="0.25">
      <c r="A727" s="248"/>
      <c r="B727" s="249"/>
      <c r="C727" s="249"/>
      <c r="D727" s="249"/>
      <c r="E727" s="250"/>
      <c r="F727" s="251"/>
      <c r="G727" s="252"/>
      <c r="H727" s="253"/>
      <c r="I727" s="209"/>
      <c r="J727" s="254"/>
      <c r="K727" s="255"/>
    </row>
    <row r="728" spans="1:11" x14ac:dyDescent="0.25">
      <c r="A728" s="248"/>
      <c r="B728" s="249"/>
      <c r="C728" s="249"/>
      <c r="D728" s="249"/>
      <c r="E728" s="250"/>
      <c r="F728" s="251"/>
      <c r="G728" s="252"/>
      <c r="H728" s="253"/>
      <c r="I728" s="209"/>
      <c r="J728" s="254"/>
      <c r="K728" s="255"/>
    </row>
    <row r="729" spans="1:11" x14ac:dyDescent="0.25">
      <c r="A729" s="248"/>
      <c r="B729" s="249"/>
      <c r="C729" s="249"/>
      <c r="D729" s="249"/>
      <c r="E729" s="250"/>
      <c r="F729" s="251"/>
      <c r="G729" s="252"/>
      <c r="H729" s="253"/>
      <c r="I729" s="209"/>
      <c r="J729" s="254"/>
      <c r="K729" s="255"/>
    </row>
    <row r="730" spans="1:11" x14ac:dyDescent="0.25">
      <c r="A730" s="248"/>
      <c r="B730" s="249"/>
      <c r="C730" s="249"/>
      <c r="D730" s="249"/>
      <c r="E730" s="250"/>
      <c r="F730" s="251"/>
      <c r="G730" s="252"/>
      <c r="H730" s="253"/>
      <c r="I730" s="209"/>
      <c r="J730" s="254"/>
      <c r="K730" s="255"/>
    </row>
    <row r="731" spans="1:11" x14ac:dyDescent="0.25">
      <c r="A731" s="248"/>
      <c r="B731" s="249"/>
      <c r="C731" s="249"/>
      <c r="D731" s="249"/>
      <c r="E731" s="250"/>
      <c r="F731" s="251"/>
      <c r="G731" s="252"/>
      <c r="H731" s="253"/>
      <c r="I731" s="209"/>
      <c r="J731" s="254"/>
      <c r="K731" s="255"/>
    </row>
    <row r="732" spans="1:11" x14ac:dyDescent="0.25">
      <c r="A732" s="248"/>
      <c r="B732" s="249"/>
      <c r="C732" s="249"/>
      <c r="D732" s="249"/>
      <c r="E732" s="250"/>
      <c r="F732" s="251"/>
      <c r="G732" s="252"/>
      <c r="H732" s="253"/>
      <c r="I732" s="209"/>
      <c r="J732" s="254"/>
      <c r="K732" s="255"/>
    </row>
    <row r="733" spans="1:11" x14ac:dyDescent="0.25">
      <c r="A733" s="248"/>
      <c r="B733" s="249"/>
      <c r="C733" s="249"/>
      <c r="D733" s="249"/>
      <c r="E733" s="250"/>
      <c r="F733" s="251"/>
      <c r="G733" s="252"/>
      <c r="H733" s="253"/>
      <c r="I733" s="209"/>
      <c r="J733" s="254"/>
      <c r="K733" s="255"/>
    </row>
    <row r="734" spans="1:11" x14ac:dyDescent="0.25">
      <c r="A734" s="248"/>
      <c r="B734" s="249"/>
      <c r="C734" s="249"/>
      <c r="D734" s="249"/>
      <c r="E734" s="250"/>
      <c r="F734" s="251"/>
      <c r="G734" s="252"/>
      <c r="H734" s="253"/>
      <c r="I734" s="209"/>
      <c r="J734" s="254"/>
      <c r="K734" s="255"/>
    </row>
    <row r="735" spans="1:11" x14ac:dyDescent="0.25">
      <c r="A735" s="248"/>
      <c r="B735" s="249"/>
      <c r="C735" s="249"/>
      <c r="D735" s="249"/>
      <c r="E735" s="250"/>
      <c r="F735" s="251"/>
      <c r="G735" s="252"/>
      <c r="H735" s="253"/>
      <c r="I735" s="209"/>
      <c r="J735" s="254"/>
      <c r="K735" s="255"/>
    </row>
    <row r="736" spans="1:11" x14ac:dyDescent="0.25">
      <c r="A736" s="248"/>
      <c r="B736" s="249"/>
      <c r="C736" s="249"/>
      <c r="D736" s="249"/>
      <c r="E736" s="250"/>
      <c r="F736" s="251"/>
      <c r="G736" s="252"/>
      <c r="H736" s="253"/>
      <c r="I736" s="209"/>
      <c r="J736" s="254"/>
      <c r="K736" s="255"/>
    </row>
    <row r="737" spans="1:11" x14ac:dyDescent="0.25">
      <c r="A737" s="248"/>
      <c r="B737" s="249"/>
      <c r="C737" s="249"/>
      <c r="D737" s="249"/>
      <c r="E737" s="250"/>
      <c r="F737" s="251"/>
      <c r="G737" s="252"/>
      <c r="H737" s="253"/>
      <c r="I737" s="209"/>
      <c r="J737" s="254"/>
      <c r="K737" s="255"/>
    </row>
    <row r="738" spans="1:11" x14ac:dyDescent="0.25">
      <c r="A738" s="248"/>
      <c r="B738" s="249"/>
      <c r="C738" s="249"/>
      <c r="D738" s="249"/>
      <c r="E738" s="250"/>
      <c r="F738" s="251"/>
      <c r="G738" s="252"/>
      <c r="H738" s="253"/>
      <c r="I738" s="209"/>
      <c r="J738" s="254"/>
      <c r="K738" s="255"/>
    </row>
    <row r="739" spans="1:11" x14ac:dyDescent="0.25">
      <c r="A739" s="248"/>
      <c r="B739" s="249"/>
      <c r="C739" s="249"/>
      <c r="D739" s="249"/>
      <c r="E739" s="250"/>
      <c r="F739" s="251"/>
      <c r="G739" s="252"/>
      <c r="H739" s="253"/>
      <c r="I739" s="209"/>
      <c r="J739" s="254"/>
      <c r="K739" s="255"/>
    </row>
    <row r="740" spans="1:11" x14ac:dyDescent="0.25">
      <c r="A740" s="248"/>
      <c r="B740" s="249"/>
      <c r="C740" s="249"/>
      <c r="D740" s="249"/>
      <c r="E740" s="250"/>
      <c r="F740" s="251"/>
      <c r="G740" s="252"/>
      <c r="H740" s="253"/>
      <c r="I740" s="209"/>
      <c r="J740" s="254"/>
      <c r="K740" s="255"/>
    </row>
    <row r="741" spans="1:11" x14ac:dyDescent="0.25">
      <c r="A741" s="248"/>
      <c r="B741" s="249"/>
      <c r="C741" s="249"/>
      <c r="D741" s="249"/>
      <c r="E741" s="250"/>
      <c r="F741" s="251"/>
      <c r="G741" s="252"/>
      <c r="H741" s="253"/>
      <c r="I741" s="209"/>
      <c r="J741" s="254"/>
      <c r="K741" s="255"/>
    </row>
    <row r="742" spans="1:11" x14ac:dyDescent="0.25">
      <c r="A742" s="248"/>
      <c r="B742" s="249"/>
      <c r="C742" s="249"/>
      <c r="D742" s="249"/>
      <c r="E742" s="250"/>
      <c r="F742" s="251"/>
      <c r="G742" s="252"/>
      <c r="H742" s="253"/>
      <c r="I742" s="209"/>
      <c r="J742" s="254"/>
      <c r="K742" s="255"/>
    </row>
    <row r="743" spans="1:11" x14ac:dyDescent="0.25">
      <c r="A743" s="248"/>
      <c r="B743" s="249"/>
      <c r="C743" s="249"/>
      <c r="D743" s="249"/>
      <c r="E743" s="250"/>
      <c r="F743" s="251"/>
      <c r="G743" s="252"/>
      <c r="H743" s="253"/>
      <c r="I743" s="209"/>
      <c r="J743" s="254"/>
      <c r="K743" s="255"/>
    </row>
    <row r="744" spans="1:11" x14ac:dyDescent="0.25">
      <c r="A744" s="248"/>
      <c r="B744" s="249"/>
      <c r="C744" s="249"/>
      <c r="D744" s="249"/>
      <c r="E744" s="250"/>
      <c r="F744" s="251"/>
      <c r="G744" s="252"/>
      <c r="H744" s="253"/>
      <c r="I744" s="209"/>
      <c r="J744" s="254"/>
      <c r="K744" s="255"/>
    </row>
    <row r="745" spans="1:11" x14ac:dyDescent="0.25">
      <c r="A745" s="248"/>
      <c r="B745" s="249"/>
      <c r="C745" s="249"/>
      <c r="D745" s="249"/>
      <c r="E745" s="250"/>
      <c r="F745" s="251"/>
      <c r="G745" s="252"/>
      <c r="H745" s="253"/>
      <c r="I745" s="209"/>
      <c r="J745" s="254"/>
      <c r="K745" s="255"/>
    </row>
    <row r="746" spans="1:11" x14ac:dyDescent="0.25">
      <c r="A746" s="248"/>
      <c r="B746" s="249"/>
      <c r="C746" s="249"/>
      <c r="D746" s="249"/>
      <c r="E746" s="250"/>
      <c r="F746" s="251"/>
      <c r="G746" s="252"/>
      <c r="H746" s="253"/>
      <c r="I746" s="209"/>
      <c r="J746" s="254"/>
      <c r="K746" s="255"/>
    </row>
    <row r="747" spans="1:11" x14ac:dyDescent="0.25">
      <c r="A747" s="248"/>
      <c r="B747" s="249"/>
      <c r="C747" s="249"/>
      <c r="D747" s="249"/>
      <c r="E747" s="250"/>
      <c r="F747" s="251"/>
      <c r="G747" s="252"/>
      <c r="H747" s="253"/>
      <c r="I747" s="209"/>
      <c r="J747" s="254"/>
      <c r="K747" s="255"/>
    </row>
    <row r="748" spans="1:11" x14ac:dyDescent="0.25">
      <c r="A748" s="248"/>
      <c r="B748" s="249"/>
      <c r="C748" s="249"/>
      <c r="D748" s="249"/>
      <c r="E748" s="250"/>
      <c r="F748" s="251"/>
      <c r="G748" s="252"/>
      <c r="H748" s="253"/>
      <c r="I748" s="209"/>
      <c r="J748" s="254"/>
      <c r="K748" s="255"/>
    </row>
    <row r="749" spans="1:11" x14ac:dyDescent="0.25">
      <c r="A749" s="248"/>
      <c r="B749" s="249"/>
      <c r="C749" s="249"/>
      <c r="D749" s="249"/>
      <c r="E749" s="250"/>
      <c r="F749" s="251"/>
      <c r="G749" s="252"/>
      <c r="H749" s="253"/>
      <c r="I749" s="209"/>
      <c r="J749" s="254"/>
      <c r="K749" s="255"/>
    </row>
    <row r="750" spans="1:11" x14ac:dyDescent="0.25">
      <c r="A750" s="248"/>
      <c r="B750" s="249"/>
      <c r="C750" s="249"/>
      <c r="D750" s="249"/>
      <c r="E750" s="250"/>
      <c r="F750" s="251"/>
      <c r="G750" s="252"/>
      <c r="H750" s="253"/>
      <c r="I750" s="209"/>
      <c r="J750" s="254"/>
      <c r="K750" s="255"/>
    </row>
    <row r="751" spans="1:11" x14ac:dyDescent="0.25">
      <c r="A751" s="248"/>
      <c r="B751" s="249"/>
      <c r="C751" s="249"/>
      <c r="D751" s="249"/>
      <c r="E751" s="250"/>
      <c r="F751" s="251"/>
      <c r="G751" s="252"/>
      <c r="H751" s="253"/>
      <c r="I751" s="209"/>
      <c r="J751" s="254"/>
      <c r="K751" s="255"/>
    </row>
    <row r="752" spans="1:11" x14ac:dyDescent="0.25">
      <c r="A752" s="248"/>
      <c r="B752" s="249"/>
      <c r="C752" s="249"/>
      <c r="D752" s="249"/>
      <c r="E752" s="250"/>
      <c r="F752" s="251"/>
      <c r="G752" s="252"/>
      <c r="H752" s="253"/>
      <c r="I752" s="209"/>
      <c r="J752" s="254"/>
      <c r="K752" s="255"/>
    </row>
    <row r="753" spans="1:11" x14ac:dyDescent="0.25">
      <c r="A753" s="248"/>
      <c r="B753" s="249"/>
      <c r="C753" s="249"/>
      <c r="D753" s="249"/>
      <c r="E753" s="250"/>
      <c r="F753" s="251"/>
      <c r="G753" s="252"/>
      <c r="H753" s="253"/>
      <c r="I753" s="209"/>
      <c r="J753" s="254"/>
      <c r="K753" s="255"/>
    </row>
    <row r="754" spans="1:11" x14ac:dyDescent="0.25">
      <c r="A754" s="248"/>
      <c r="B754" s="249"/>
      <c r="C754" s="249"/>
      <c r="D754" s="249"/>
      <c r="E754" s="250"/>
      <c r="F754" s="251"/>
      <c r="G754" s="252"/>
      <c r="H754" s="253"/>
      <c r="I754" s="209"/>
      <c r="J754" s="254"/>
      <c r="K754" s="255"/>
    </row>
    <row r="755" spans="1:11" x14ac:dyDescent="0.25">
      <c r="A755" s="248"/>
      <c r="B755" s="249"/>
      <c r="C755" s="249"/>
      <c r="D755" s="249"/>
      <c r="E755" s="250"/>
      <c r="F755" s="251"/>
      <c r="G755" s="252"/>
      <c r="H755" s="253"/>
      <c r="I755" s="209"/>
      <c r="J755" s="254"/>
      <c r="K755" s="255"/>
    </row>
    <row r="756" spans="1:11" x14ac:dyDescent="0.25">
      <c r="A756" s="248"/>
      <c r="B756" s="249"/>
      <c r="C756" s="249"/>
      <c r="D756" s="249"/>
      <c r="E756" s="250"/>
      <c r="F756" s="251"/>
      <c r="G756" s="252"/>
      <c r="H756" s="253"/>
      <c r="I756" s="209"/>
      <c r="J756" s="254"/>
      <c r="K756" s="255"/>
    </row>
    <row r="757" spans="1:11" x14ac:dyDescent="0.25">
      <c r="A757" s="248"/>
      <c r="B757" s="249"/>
      <c r="C757" s="249"/>
      <c r="D757" s="249"/>
      <c r="E757" s="250"/>
      <c r="F757" s="251"/>
      <c r="G757" s="252"/>
      <c r="H757" s="253"/>
      <c r="I757" s="209"/>
      <c r="J757" s="254"/>
      <c r="K757" s="255"/>
    </row>
    <row r="758" spans="1:11" x14ac:dyDescent="0.25">
      <c r="A758" s="248"/>
      <c r="B758" s="249"/>
      <c r="C758" s="249"/>
      <c r="D758" s="249"/>
      <c r="E758" s="250"/>
      <c r="F758" s="251"/>
      <c r="G758" s="252"/>
      <c r="H758" s="253"/>
      <c r="I758" s="209"/>
      <c r="J758" s="254"/>
      <c r="K758" s="255"/>
    </row>
    <row r="759" spans="1:11" x14ac:dyDescent="0.25">
      <c r="A759" s="248"/>
      <c r="B759" s="249"/>
      <c r="C759" s="249"/>
      <c r="D759" s="249"/>
      <c r="E759" s="250"/>
      <c r="F759" s="251"/>
      <c r="G759" s="252"/>
      <c r="H759" s="253"/>
      <c r="I759" s="209"/>
      <c r="J759" s="254"/>
      <c r="K759" s="255"/>
    </row>
    <row r="760" spans="1:11" x14ac:dyDescent="0.25">
      <c r="A760" s="248"/>
      <c r="B760" s="249"/>
      <c r="C760" s="249"/>
      <c r="D760" s="249"/>
      <c r="E760" s="250"/>
      <c r="F760" s="251"/>
      <c r="G760" s="252"/>
      <c r="H760" s="253"/>
      <c r="I760" s="209"/>
      <c r="J760" s="254"/>
      <c r="K760" s="255"/>
    </row>
    <row r="761" spans="1:11" x14ac:dyDescent="0.25">
      <c r="A761" s="248"/>
      <c r="B761" s="249"/>
      <c r="C761" s="249"/>
      <c r="D761" s="249"/>
      <c r="E761" s="250"/>
      <c r="F761" s="251"/>
      <c r="G761" s="252"/>
      <c r="H761" s="253"/>
      <c r="I761" s="209"/>
      <c r="J761" s="254"/>
      <c r="K761" s="255"/>
    </row>
    <row r="762" spans="1:11" x14ac:dyDescent="0.25">
      <c r="A762" s="248"/>
      <c r="B762" s="249"/>
      <c r="C762" s="249"/>
      <c r="D762" s="249"/>
      <c r="E762" s="250"/>
      <c r="F762" s="251"/>
      <c r="G762" s="252"/>
      <c r="H762" s="253"/>
      <c r="I762" s="209"/>
      <c r="J762" s="254"/>
      <c r="K762" s="255"/>
    </row>
    <row r="763" spans="1:11" x14ac:dyDescent="0.25">
      <c r="A763" s="248"/>
      <c r="B763" s="249"/>
      <c r="C763" s="249"/>
      <c r="D763" s="249"/>
      <c r="E763" s="250"/>
      <c r="F763" s="251"/>
      <c r="G763" s="252"/>
      <c r="H763" s="253"/>
      <c r="I763" s="209"/>
      <c r="J763" s="254"/>
      <c r="K763" s="255"/>
    </row>
    <row r="764" spans="1:11" x14ac:dyDescent="0.25">
      <c r="A764" s="248"/>
      <c r="B764" s="249"/>
      <c r="C764" s="249"/>
      <c r="D764" s="249"/>
      <c r="E764" s="250"/>
      <c r="F764" s="251"/>
      <c r="G764" s="252"/>
      <c r="H764" s="253"/>
      <c r="I764" s="209"/>
      <c r="J764" s="254"/>
      <c r="K764" s="255"/>
    </row>
    <row r="765" spans="1:11" x14ac:dyDescent="0.25">
      <c r="A765" s="248"/>
      <c r="B765" s="249"/>
      <c r="C765" s="249"/>
      <c r="D765" s="249"/>
      <c r="E765" s="250"/>
      <c r="F765" s="251"/>
      <c r="G765" s="252"/>
      <c r="H765" s="253"/>
      <c r="I765" s="209"/>
      <c r="J765" s="254"/>
      <c r="K765" s="255"/>
    </row>
    <row r="766" spans="1:11" x14ac:dyDescent="0.25">
      <c r="A766" s="248"/>
      <c r="B766" s="249"/>
      <c r="C766" s="249"/>
      <c r="D766" s="249"/>
      <c r="E766" s="250"/>
      <c r="F766" s="251"/>
      <c r="G766" s="252"/>
      <c r="H766" s="253"/>
      <c r="I766" s="209"/>
      <c r="J766" s="254"/>
      <c r="K766" s="255"/>
    </row>
    <row r="767" spans="1:11" x14ac:dyDescent="0.25">
      <c r="A767" s="248"/>
      <c r="B767" s="249"/>
      <c r="C767" s="249"/>
      <c r="D767" s="249"/>
      <c r="E767" s="250"/>
      <c r="F767" s="251"/>
      <c r="G767" s="252"/>
      <c r="H767" s="253"/>
      <c r="I767" s="209"/>
      <c r="J767" s="254"/>
      <c r="K767" s="255"/>
    </row>
    <row r="768" spans="1:11" x14ac:dyDescent="0.25">
      <c r="A768" s="248"/>
      <c r="B768" s="249"/>
      <c r="C768" s="249"/>
      <c r="D768" s="249"/>
      <c r="E768" s="250"/>
      <c r="F768" s="251"/>
      <c r="G768" s="252"/>
      <c r="H768" s="253"/>
      <c r="I768" s="209"/>
      <c r="J768" s="254"/>
      <c r="K768" s="255"/>
    </row>
    <row r="769" spans="1:11" x14ac:dyDescent="0.25">
      <c r="A769" s="248"/>
      <c r="B769" s="249"/>
      <c r="C769" s="249"/>
      <c r="D769" s="249"/>
      <c r="E769" s="250"/>
      <c r="F769" s="251"/>
      <c r="G769" s="252"/>
      <c r="H769" s="253"/>
      <c r="I769" s="209"/>
      <c r="J769" s="254"/>
      <c r="K769" s="255"/>
    </row>
    <row r="770" spans="1:11" x14ac:dyDescent="0.25">
      <c r="A770" s="248"/>
      <c r="B770" s="249"/>
      <c r="C770" s="249"/>
      <c r="D770" s="249"/>
      <c r="E770" s="250"/>
      <c r="F770" s="251"/>
      <c r="G770" s="252"/>
      <c r="H770" s="253"/>
      <c r="I770" s="209"/>
      <c r="J770" s="254"/>
      <c r="K770" s="255"/>
    </row>
    <row r="771" spans="1:11" x14ac:dyDescent="0.25">
      <c r="A771" s="248"/>
      <c r="B771" s="249"/>
      <c r="C771" s="249"/>
      <c r="D771" s="249"/>
      <c r="E771" s="250"/>
      <c r="F771" s="251"/>
      <c r="G771" s="252"/>
      <c r="H771" s="253"/>
      <c r="I771" s="209"/>
      <c r="J771" s="254"/>
      <c r="K771" s="255"/>
    </row>
    <row r="772" spans="1:11" x14ac:dyDescent="0.25">
      <c r="A772" s="248"/>
      <c r="B772" s="249"/>
      <c r="C772" s="249"/>
      <c r="D772" s="249"/>
      <c r="E772" s="250"/>
      <c r="F772" s="251"/>
      <c r="G772" s="252"/>
      <c r="H772" s="253"/>
      <c r="I772" s="209"/>
      <c r="J772" s="254"/>
      <c r="K772" s="255"/>
    </row>
    <row r="773" spans="1:11" x14ac:dyDescent="0.25">
      <c r="A773" s="248"/>
      <c r="B773" s="249"/>
      <c r="C773" s="249"/>
      <c r="D773" s="249"/>
      <c r="E773" s="250"/>
      <c r="F773" s="251"/>
      <c r="G773" s="252"/>
      <c r="H773" s="253"/>
      <c r="I773" s="209"/>
      <c r="J773" s="254"/>
      <c r="K773" s="255"/>
    </row>
    <row r="774" spans="1:11" x14ac:dyDescent="0.25">
      <c r="A774" s="248"/>
      <c r="B774" s="249"/>
      <c r="C774" s="249"/>
      <c r="D774" s="249"/>
      <c r="E774" s="250"/>
      <c r="F774" s="251"/>
      <c r="G774" s="252"/>
      <c r="H774" s="253"/>
      <c r="I774" s="209"/>
      <c r="J774" s="254"/>
      <c r="K774" s="255"/>
    </row>
    <row r="775" spans="1:11" x14ac:dyDescent="0.25">
      <c r="A775" s="248"/>
      <c r="B775" s="249"/>
      <c r="C775" s="249"/>
      <c r="D775" s="249"/>
      <c r="E775" s="250"/>
      <c r="F775" s="251"/>
      <c r="G775" s="252"/>
      <c r="H775" s="253"/>
      <c r="I775" s="209"/>
      <c r="J775" s="254"/>
      <c r="K775" s="255"/>
    </row>
    <row r="776" spans="1:11" x14ac:dyDescent="0.25">
      <c r="A776" s="248"/>
      <c r="B776" s="249"/>
      <c r="C776" s="249"/>
      <c r="D776" s="249"/>
      <c r="E776" s="250"/>
      <c r="F776" s="251"/>
      <c r="G776" s="252"/>
      <c r="H776" s="253"/>
      <c r="I776" s="209"/>
      <c r="J776" s="254"/>
      <c r="K776" s="255"/>
    </row>
    <row r="777" spans="1:11" x14ac:dyDescent="0.25">
      <c r="A777" s="248"/>
      <c r="B777" s="249"/>
      <c r="C777" s="249"/>
      <c r="D777" s="249"/>
      <c r="E777" s="250"/>
      <c r="F777" s="251"/>
      <c r="G777" s="252"/>
      <c r="H777" s="253"/>
      <c r="I777" s="209"/>
      <c r="J777" s="254"/>
      <c r="K777" s="255"/>
    </row>
    <row r="778" spans="1:11" x14ac:dyDescent="0.25">
      <c r="A778" s="248"/>
      <c r="B778" s="249"/>
      <c r="C778" s="249"/>
      <c r="D778" s="249"/>
      <c r="E778" s="250"/>
      <c r="F778" s="251"/>
      <c r="G778" s="252"/>
      <c r="H778" s="253"/>
      <c r="I778" s="209"/>
      <c r="J778" s="254"/>
      <c r="K778" s="255"/>
    </row>
    <row r="779" spans="1:11" x14ac:dyDescent="0.25">
      <c r="A779" s="248"/>
      <c r="B779" s="249"/>
      <c r="C779" s="249"/>
      <c r="D779" s="249"/>
      <c r="E779" s="250"/>
      <c r="F779" s="251"/>
      <c r="G779" s="252"/>
      <c r="H779" s="253"/>
      <c r="I779" s="209"/>
      <c r="J779" s="254"/>
      <c r="K779" s="255"/>
    </row>
    <row r="780" spans="1:11" x14ac:dyDescent="0.25">
      <c r="A780" s="248"/>
      <c r="B780" s="249"/>
      <c r="C780" s="249"/>
      <c r="D780" s="249"/>
      <c r="E780" s="250"/>
      <c r="F780" s="251"/>
      <c r="G780" s="252"/>
      <c r="H780" s="253"/>
      <c r="I780" s="209"/>
      <c r="J780" s="254"/>
      <c r="K780" s="255"/>
    </row>
    <row r="781" spans="1:11" x14ac:dyDescent="0.25">
      <c r="A781" s="248"/>
      <c r="B781" s="249"/>
      <c r="C781" s="249"/>
      <c r="D781" s="249"/>
      <c r="E781" s="250"/>
      <c r="F781" s="251"/>
      <c r="G781" s="252"/>
      <c r="H781" s="253"/>
      <c r="I781" s="209"/>
      <c r="J781" s="254"/>
      <c r="K781" s="255"/>
    </row>
    <row r="782" spans="1:11" x14ac:dyDescent="0.25">
      <c r="A782" s="248"/>
      <c r="B782" s="249"/>
      <c r="C782" s="249"/>
      <c r="D782" s="249"/>
      <c r="E782" s="250"/>
      <c r="F782" s="251"/>
      <c r="G782" s="252"/>
      <c r="H782" s="253"/>
      <c r="I782" s="209"/>
      <c r="J782" s="254"/>
      <c r="K782" s="255"/>
    </row>
    <row r="783" spans="1:11" x14ac:dyDescent="0.25">
      <c r="A783" s="248"/>
      <c r="B783" s="249"/>
      <c r="C783" s="249"/>
      <c r="D783" s="249"/>
      <c r="E783" s="250"/>
      <c r="F783" s="251"/>
      <c r="G783" s="252"/>
      <c r="H783" s="253"/>
      <c r="I783" s="209"/>
      <c r="J783" s="254"/>
      <c r="K783" s="255"/>
    </row>
    <row r="784" spans="1:11" x14ac:dyDescent="0.25">
      <c r="A784" s="248"/>
      <c r="B784" s="249"/>
      <c r="C784" s="249"/>
      <c r="D784" s="249"/>
      <c r="E784" s="250"/>
      <c r="F784" s="251"/>
      <c r="G784" s="252"/>
      <c r="H784" s="253"/>
      <c r="I784" s="209"/>
      <c r="J784" s="254"/>
      <c r="K784" s="255"/>
    </row>
    <row r="785" spans="1:11" x14ac:dyDescent="0.25">
      <c r="A785" s="248"/>
      <c r="B785" s="249"/>
      <c r="C785" s="249"/>
      <c r="D785" s="249"/>
      <c r="E785" s="250"/>
      <c r="F785" s="251"/>
      <c r="G785" s="252"/>
      <c r="H785" s="253"/>
      <c r="I785" s="209"/>
      <c r="J785" s="254"/>
      <c r="K785" s="255"/>
    </row>
    <row r="786" spans="1:11" x14ac:dyDescent="0.25">
      <c r="A786" s="248"/>
      <c r="B786" s="249"/>
      <c r="C786" s="249"/>
      <c r="D786" s="249"/>
      <c r="E786" s="250"/>
      <c r="F786" s="251"/>
      <c r="G786" s="252"/>
      <c r="H786" s="253"/>
      <c r="I786" s="209"/>
      <c r="J786" s="254"/>
      <c r="K786" s="255"/>
    </row>
    <row r="787" spans="1:11" x14ac:dyDescent="0.25">
      <c r="A787" s="248"/>
      <c r="B787" s="249"/>
      <c r="C787" s="249"/>
      <c r="D787" s="249"/>
      <c r="E787" s="250"/>
      <c r="F787" s="251"/>
      <c r="G787" s="252"/>
      <c r="H787" s="253"/>
      <c r="I787" s="209"/>
      <c r="J787" s="254"/>
      <c r="K787" s="255"/>
    </row>
    <row r="788" spans="1:11" x14ac:dyDescent="0.25">
      <c r="A788" s="248"/>
      <c r="B788" s="249"/>
      <c r="C788" s="249"/>
      <c r="D788" s="249"/>
      <c r="E788" s="250"/>
      <c r="F788" s="251"/>
      <c r="G788" s="252"/>
      <c r="H788" s="253"/>
      <c r="I788" s="209"/>
      <c r="J788" s="254"/>
      <c r="K788" s="255"/>
    </row>
    <row r="789" spans="1:11" x14ac:dyDescent="0.25">
      <c r="A789" s="248"/>
      <c r="B789" s="249"/>
      <c r="C789" s="249"/>
      <c r="D789" s="249"/>
      <c r="E789" s="250"/>
      <c r="F789" s="251"/>
      <c r="G789" s="252"/>
      <c r="H789" s="253"/>
      <c r="I789" s="209"/>
      <c r="J789" s="254"/>
      <c r="K789" s="255"/>
    </row>
    <row r="790" spans="1:11" x14ac:dyDescent="0.25">
      <c r="A790" s="248"/>
      <c r="B790" s="249"/>
      <c r="C790" s="249"/>
      <c r="D790" s="249"/>
      <c r="E790" s="250"/>
      <c r="F790" s="251"/>
      <c r="G790" s="252"/>
      <c r="H790" s="253"/>
      <c r="I790" s="209"/>
      <c r="J790" s="254"/>
      <c r="K790" s="255"/>
    </row>
    <row r="791" spans="1:11" x14ac:dyDescent="0.25">
      <c r="A791" s="248"/>
      <c r="B791" s="249"/>
      <c r="C791" s="249"/>
      <c r="D791" s="249"/>
      <c r="E791" s="250"/>
      <c r="F791" s="251"/>
      <c r="G791" s="252"/>
      <c r="H791" s="253"/>
      <c r="I791" s="209"/>
      <c r="J791" s="254"/>
      <c r="K791" s="255"/>
    </row>
    <row r="792" spans="1:11" x14ac:dyDescent="0.25">
      <c r="A792" s="248"/>
      <c r="B792" s="249"/>
      <c r="C792" s="249"/>
      <c r="D792" s="249"/>
      <c r="E792" s="250"/>
      <c r="F792" s="251"/>
      <c r="G792" s="252"/>
      <c r="H792" s="253"/>
      <c r="I792" s="209"/>
      <c r="J792" s="254"/>
      <c r="K792" s="255"/>
    </row>
    <row r="793" spans="1:11" x14ac:dyDescent="0.25">
      <c r="A793" s="248"/>
      <c r="B793" s="249"/>
      <c r="C793" s="249"/>
      <c r="D793" s="249"/>
      <c r="E793" s="250"/>
      <c r="F793" s="251"/>
      <c r="G793" s="252"/>
      <c r="H793" s="253"/>
      <c r="I793" s="209"/>
      <c r="J793" s="254"/>
      <c r="K793" s="255"/>
    </row>
    <row r="794" spans="1:11" x14ac:dyDescent="0.25">
      <c r="A794" s="248"/>
      <c r="B794" s="249"/>
      <c r="C794" s="249"/>
      <c r="D794" s="249"/>
      <c r="E794" s="250"/>
      <c r="F794" s="251"/>
      <c r="G794" s="252"/>
      <c r="H794" s="253"/>
      <c r="I794" s="209"/>
      <c r="J794" s="254"/>
      <c r="K794" s="255"/>
    </row>
    <row r="795" spans="1:11" x14ac:dyDescent="0.25">
      <c r="A795" s="248"/>
      <c r="B795" s="249"/>
      <c r="C795" s="249"/>
      <c r="D795" s="249"/>
      <c r="E795" s="250"/>
      <c r="F795" s="251"/>
      <c r="G795" s="252"/>
      <c r="H795" s="253"/>
      <c r="I795" s="209"/>
      <c r="J795" s="254"/>
      <c r="K795" s="255"/>
    </row>
    <row r="796" spans="1:11" x14ac:dyDescent="0.25">
      <c r="A796" s="248"/>
      <c r="B796" s="249"/>
      <c r="C796" s="249"/>
      <c r="D796" s="249"/>
      <c r="E796" s="250"/>
      <c r="F796" s="251"/>
      <c r="G796" s="252"/>
      <c r="H796" s="253"/>
      <c r="I796" s="209"/>
      <c r="J796" s="254"/>
      <c r="K796" s="255"/>
    </row>
    <row r="797" spans="1:11" x14ac:dyDescent="0.25">
      <c r="A797" s="248"/>
      <c r="B797" s="249"/>
      <c r="C797" s="249"/>
      <c r="D797" s="249"/>
      <c r="E797" s="250"/>
      <c r="F797" s="251"/>
      <c r="G797" s="252"/>
      <c r="H797" s="253"/>
      <c r="I797" s="209"/>
      <c r="J797" s="254"/>
      <c r="K797" s="255"/>
    </row>
    <row r="798" spans="1:11" x14ac:dyDescent="0.25">
      <c r="A798" s="248"/>
      <c r="B798" s="249"/>
      <c r="C798" s="249"/>
      <c r="D798" s="249"/>
      <c r="E798" s="250"/>
      <c r="F798" s="251"/>
      <c r="G798" s="252"/>
      <c r="H798" s="253"/>
      <c r="I798" s="209"/>
      <c r="J798" s="254"/>
      <c r="K798" s="255"/>
    </row>
    <row r="799" spans="1:11" x14ac:dyDescent="0.25">
      <c r="A799" s="248"/>
      <c r="B799" s="249"/>
      <c r="C799" s="249"/>
      <c r="D799" s="249"/>
      <c r="E799" s="250"/>
      <c r="F799" s="251"/>
      <c r="G799" s="252"/>
      <c r="H799" s="253"/>
      <c r="I799" s="209"/>
      <c r="J799" s="254"/>
      <c r="K799" s="255"/>
    </row>
    <row r="800" spans="1:11" x14ac:dyDescent="0.25">
      <c r="A800" s="248"/>
      <c r="B800" s="249"/>
      <c r="C800" s="249"/>
      <c r="D800" s="249"/>
      <c r="E800" s="250"/>
      <c r="F800" s="251"/>
      <c r="G800" s="252"/>
      <c r="H800" s="253"/>
      <c r="I800" s="209"/>
      <c r="J800" s="254"/>
      <c r="K800" s="255"/>
    </row>
    <row r="801" spans="1:11" x14ac:dyDescent="0.25">
      <c r="A801" s="248"/>
      <c r="B801" s="249"/>
      <c r="C801" s="249"/>
      <c r="D801" s="249"/>
      <c r="E801" s="250"/>
      <c r="F801" s="251"/>
      <c r="G801" s="252"/>
      <c r="H801" s="253"/>
      <c r="I801" s="209"/>
      <c r="J801" s="254"/>
      <c r="K801" s="255"/>
    </row>
    <row r="802" spans="1:11" x14ac:dyDescent="0.25">
      <c r="A802" s="248"/>
      <c r="B802" s="249"/>
      <c r="C802" s="249"/>
      <c r="D802" s="249"/>
      <c r="E802" s="250"/>
      <c r="F802" s="251"/>
      <c r="G802" s="252"/>
      <c r="H802" s="253"/>
      <c r="I802" s="209"/>
      <c r="J802" s="254"/>
      <c r="K802" s="255"/>
    </row>
    <row r="803" spans="1:11" x14ac:dyDescent="0.25">
      <c r="A803" s="248"/>
      <c r="B803" s="249"/>
      <c r="C803" s="249"/>
      <c r="D803" s="249"/>
      <c r="E803" s="250"/>
      <c r="F803" s="251"/>
      <c r="G803" s="252"/>
      <c r="H803" s="253"/>
      <c r="I803" s="209"/>
      <c r="J803" s="254"/>
      <c r="K803" s="255"/>
    </row>
    <row r="804" spans="1:11" x14ac:dyDescent="0.25">
      <c r="A804" s="248"/>
      <c r="B804" s="249"/>
      <c r="C804" s="249"/>
      <c r="D804" s="249"/>
      <c r="E804" s="250"/>
      <c r="F804" s="251"/>
      <c r="G804" s="252"/>
      <c r="H804" s="253"/>
      <c r="I804" s="209"/>
      <c r="J804" s="254"/>
      <c r="K804" s="255"/>
    </row>
    <row r="805" spans="1:11" x14ac:dyDescent="0.25">
      <c r="A805" s="248"/>
      <c r="B805" s="249"/>
      <c r="C805" s="249"/>
      <c r="D805" s="249"/>
      <c r="E805" s="250"/>
      <c r="F805" s="251"/>
      <c r="G805" s="252"/>
      <c r="H805" s="253"/>
      <c r="I805" s="209"/>
      <c r="J805" s="254"/>
      <c r="K805" s="255"/>
    </row>
    <row r="806" spans="1:11" x14ac:dyDescent="0.25">
      <c r="A806" s="248"/>
      <c r="B806" s="249"/>
      <c r="C806" s="249"/>
      <c r="D806" s="249"/>
      <c r="E806" s="250"/>
      <c r="F806" s="251"/>
      <c r="G806" s="252"/>
      <c r="H806" s="253"/>
      <c r="I806" s="209"/>
      <c r="J806" s="254"/>
      <c r="K806" s="255"/>
    </row>
    <row r="807" spans="1:11" x14ac:dyDescent="0.25">
      <c r="A807" s="248"/>
      <c r="B807" s="249"/>
      <c r="C807" s="249"/>
      <c r="D807" s="249"/>
      <c r="E807" s="250"/>
      <c r="F807" s="251"/>
      <c r="G807" s="252"/>
      <c r="H807" s="253"/>
      <c r="I807" s="209"/>
      <c r="J807" s="254"/>
      <c r="K807" s="255"/>
    </row>
    <row r="808" spans="1:11" x14ac:dyDescent="0.25">
      <c r="A808" s="248"/>
      <c r="B808" s="249"/>
      <c r="C808" s="249"/>
      <c r="D808" s="249"/>
      <c r="E808" s="250"/>
      <c r="F808" s="251"/>
      <c r="G808" s="252"/>
      <c r="H808" s="253"/>
      <c r="I808" s="209"/>
      <c r="J808" s="254"/>
      <c r="K808" s="255"/>
    </row>
    <row r="809" spans="1:11" x14ac:dyDescent="0.25">
      <c r="A809" s="248"/>
      <c r="B809" s="249"/>
      <c r="C809" s="249"/>
      <c r="D809" s="249"/>
      <c r="E809" s="250"/>
      <c r="F809" s="251"/>
      <c r="G809" s="252"/>
      <c r="H809" s="253"/>
      <c r="I809" s="209"/>
      <c r="J809" s="254"/>
      <c r="K809" s="255"/>
    </row>
    <row r="810" spans="1:11" x14ac:dyDescent="0.25">
      <c r="A810" s="248"/>
      <c r="B810" s="249"/>
      <c r="C810" s="249"/>
      <c r="D810" s="249"/>
      <c r="E810" s="250"/>
      <c r="F810" s="251"/>
      <c r="G810" s="252"/>
      <c r="H810" s="253"/>
      <c r="I810" s="209"/>
      <c r="J810" s="254"/>
      <c r="K810" s="255"/>
    </row>
    <row r="811" spans="1:11" x14ac:dyDescent="0.25">
      <c r="A811" s="248"/>
      <c r="B811" s="249"/>
      <c r="C811" s="249"/>
      <c r="D811" s="249"/>
      <c r="E811" s="250"/>
      <c r="F811" s="251"/>
      <c r="G811" s="252"/>
      <c r="H811" s="253"/>
      <c r="I811" s="209"/>
      <c r="J811" s="254"/>
      <c r="K811" s="255"/>
    </row>
    <row r="812" spans="1:11" x14ac:dyDescent="0.25">
      <c r="A812" s="248"/>
      <c r="B812" s="249"/>
      <c r="C812" s="249"/>
      <c r="D812" s="249"/>
      <c r="E812" s="250"/>
      <c r="F812" s="251"/>
      <c r="G812" s="252"/>
      <c r="H812" s="253"/>
      <c r="I812" s="209"/>
      <c r="J812" s="254"/>
      <c r="K812" s="255"/>
    </row>
    <row r="813" spans="1:11" x14ac:dyDescent="0.25">
      <c r="A813" s="248"/>
      <c r="B813" s="249"/>
      <c r="C813" s="249"/>
      <c r="D813" s="249"/>
      <c r="E813" s="250"/>
      <c r="F813" s="251"/>
      <c r="G813" s="252"/>
      <c r="H813" s="253"/>
      <c r="I813" s="209"/>
      <c r="J813" s="254"/>
      <c r="K813" s="255"/>
    </row>
    <row r="814" spans="1:11" x14ac:dyDescent="0.25">
      <c r="A814" s="248"/>
      <c r="B814" s="249"/>
      <c r="C814" s="249"/>
      <c r="D814" s="249"/>
      <c r="E814" s="250"/>
      <c r="F814" s="251"/>
      <c r="G814" s="252"/>
      <c r="H814" s="253"/>
      <c r="I814" s="209"/>
      <c r="J814" s="254"/>
      <c r="K814" s="255"/>
    </row>
    <row r="815" spans="1:11" x14ac:dyDescent="0.25">
      <c r="A815" s="248"/>
      <c r="B815" s="249"/>
      <c r="C815" s="249"/>
      <c r="D815" s="249"/>
      <c r="E815" s="250"/>
      <c r="F815" s="251"/>
      <c r="G815" s="252"/>
      <c r="H815" s="253"/>
      <c r="I815" s="209"/>
      <c r="J815" s="254"/>
      <c r="K815" s="255"/>
    </row>
    <row r="816" spans="1:11" x14ac:dyDescent="0.25">
      <c r="A816" s="248"/>
      <c r="B816" s="249"/>
      <c r="C816" s="249"/>
      <c r="D816" s="249"/>
      <c r="E816" s="250"/>
      <c r="F816" s="251"/>
      <c r="G816" s="252"/>
      <c r="H816" s="253"/>
      <c r="I816" s="209"/>
      <c r="J816" s="254"/>
      <c r="K816" s="255"/>
    </row>
    <row r="817" spans="1:11" x14ac:dyDescent="0.25">
      <c r="A817" s="248"/>
      <c r="B817" s="249"/>
      <c r="C817" s="249"/>
      <c r="D817" s="249"/>
      <c r="E817" s="250"/>
      <c r="F817" s="251"/>
      <c r="G817" s="252"/>
      <c r="H817" s="253"/>
      <c r="I817" s="209"/>
      <c r="J817" s="254"/>
      <c r="K817" s="255"/>
    </row>
    <row r="818" spans="1:11" x14ac:dyDescent="0.25">
      <c r="A818" s="248"/>
      <c r="B818" s="249"/>
      <c r="C818" s="249"/>
      <c r="D818" s="249"/>
      <c r="E818" s="250"/>
      <c r="F818" s="251"/>
      <c r="G818" s="252"/>
      <c r="H818" s="253"/>
      <c r="I818" s="209"/>
      <c r="J818" s="254"/>
      <c r="K818" s="255"/>
    </row>
    <row r="819" spans="1:11" x14ac:dyDescent="0.25">
      <c r="A819" s="248"/>
      <c r="B819" s="249"/>
      <c r="C819" s="249"/>
      <c r="D819" s="249"/>
      <c r="E819" s="250"/>
      <c r="F819" s="251"/>
      <c r="G819" s="252"/>
      <c r="H819" s="253"/>
      <c r="I819" s="209"/>
      <c r="J819" s="254"/>
      <c r="K819" s="255"/>
    </row>
    <row r="820" spans="1:11" x14ac:dyDescent="0.25">
      <c r="A820" s="248"/>
      <c r="B820" s="249"/>
      <c r="C820" s="249"/>
      <c r="D820" s="249"/>
      <c r="E820" s="250"/>
      <c r="F820" s="251"/>
      <c r="G820" s="252"/>
      <c r="H820" s="253"/>
      <c r="I820" s="209"/>
      <c r="J820" s="254"/>
      <c r="K820" s="255"/>
    </row>
    <row r="821" spans="1:11" x14ac:dyDescent="0.25">
      <c r="A821" s="248"/>
      <c r="B821" s="249"/>
      <c r="C821" s="249"/>
      <c r="D821" s="249"/>
      <c r="E821" s="250"/>
      <c r="F821" s="251"/>
      <c r="G821" s="252"/>
      <c r="H821" s="253"/>
      <c r="I821" s="209"/>
      <c r="J821" s="254"/>
      <c r="K821" s="255"/>
    </row>
    <row r="822" spans="1:11" x14ac:dyDescent="0.25">
      <c r="A822" s="248"/>
      <c r="B822" s="249"/>
      <c r="C822" s="249"/>
      <c r="D822" s="249"/>
      <c r="E822" s="250"/>
      <c r="F822" s="251"/>
      <c r="G822" s="252"/>
      <c r="H822" s="253"/>
      <c r="I822" s="209"/>
      <c r="J822" s="254"/>
      <c r="K822" s="255"/>
    </row>
    <row r="823" spans="1:11" x14ac:dyDescent="0.25">
      <c r="A823" s="248"/>
      <c r="B823" s="249"/>
      <c r="C823" s="249"/>
      <c r="D823" s="249"/>
      <c r="E823" s="250"/>
      <c r="F823" s="251"/>
      <c r="G823" s="252"/>
      <c r="H823" s="253"/>
      <c r="I823" s="209"/>
      <c r="J823" s="254"/>
      <c r="K823" s="255"/>
    </row>
    <row r="824" spans="1:11" x14ac:dyDescent="0.25">
      <c r="A824" s="248"/>
      <c r="B824" s="249"/>
      <c r="C824" s="249"/>
      <c r="D824" s="249"/>
      <c r="E824" s="250"/>
      <c r="F824" s="251"/>
      <c r="G824" s="252"/>
      <c r="H824" s="253"/>
      <c r="I824" s="209"/>
      <c r="J824" s="254"/>
      <c r="K824" s="255"/>
    </row>
    <row r="825" spans="1:11" x14ac:dyDescent="0.25">
      <c r="A825" s="248"/>
      <c r="B825" s="249"/>
      <c r="C825" s="249"/>
      <c r="D825" s="249"/>
      <c r="E825" s="250"/>
      <c r="F825" s="251"/>
      <c r="G825" s="252"/>
      <c r="H825" s="253"/>
      <c r="I825" s="209"/>
      <c r="J825" s="254"/>
      <c r="K825" s="255"/>
    </row>
    <row r="826" spans="1:11" x14ac:dyDescent="0.25">
      <c r="A826" s="248"/>
      <c r="B826" s="249"/>
      <c r="C826" s="249"/>
      <c r="D826" s="249"/>
      <c r="E826" s="250"/>
      <c r="F826" s="251"/>
      <c r="G826" s="252"/>
      <c r="H826" s="253"/>
      <c r="I826" s="209"/>
      <c r="J826" s="254"/>
      <c r="K826" s="255"/>
    </row>
    <row r="827" spans="1:11" x14ac:dyDescent="0.25">
      <c r="A827" s="248"/>
      <c r="B827" s="249"/>
      <c r="C827" s="249"/>
      <c r="D827" s="249"/>
      <c r="E827" s="250"/>
      <c r="F827" s="251"/>
      <c r="G827" s="252"/>
      <c r="H827" s="253"/>
      <c r="I827" s="209"/>
      <c r="J827" s="254"/>
      <c r="K827" s="255"/>
    </row>
    <row r="828" spans="1:11" x14ac:dyDescent="0.25">
      <c r="A828" s="248"/>
      <c r="B828" s="249"/>
      <c r="C828" s="249"/>
      <c r="D828" s="249"/>
      <c r="E828" s="250"/>
      <c r="F828" s="251"/>
      <c r="G828" s="252"/>
      <c r="H828" s="253"/>
      <c r="I828" s="209"/>
      <c r="J828" s="254"/>
      <c r="K828" s="255"/>
    </row>
    <row r="829" spans="1:11" x14ac:dyDescent="0.25">
      <c r="A829" s="248"/>
      <c r="B829" s="249"/>
      <c r="C829" s="249"/>
      <c r="D829" s="249"/>
      <c r="E829" s="250"/>
      <c r="F829" s="251"/>
      <c r="G829" s="252"/>
      <c r="H829" s="253"/>
      <c r="I829" s="209"/>
      <c r="J829" s="254"/>
      <c r="K829" s="255"/>
    </row>
    <row r="830" spans="1:11" x14ac:dyDescent="0.25">
      <c r="A830" s="248"/>
      <c r="B830" s="249"/>
      <c r="C830" s="249"/>
      <c r="D830" s="249"/>
      <c r="E830" s="250"/>
      <c r="F830" s="251"/>
      <c r="G830" s="252"/>
      <c r="H830" s="253"/>
      <c r="I830" s="209"/>
      <c r="J830" s="254"/>
      <c r="K830" s="255"/>
    </row>
    <row r="831" spans="1:11" x14ac:dyDescent="0.25">
      <c r="A831" s="248"/>
      <c r="B831" s="249"/>
      <c r="C831" s="249"/>
      <c r="D831" s="249"/>
      <c r="E831" s="250"/>
      <c r="F831" s="251"/>
      <c r="G831" s="252"/>
      <c r="H831" s="253"/>
      <c r="I831" s="209"/>
      <c r="J831" s="254"/>
      <c r="K831" s="255"/>
    </row>
    <row r="832" spans="1:11" x14ac:dyDescent="0.25">
      <c r="A832" s="248"/>
      <c r="B832" s="249"/>
      <c r="C832" s="249"/>
      <c r="D832" s="249"/>
      <c r="E832" s="250"/>
      <c r="F832" s="251"/>
      <c r="G832" s="252"/>
      <c r="H832" s="253"/>
      <c r="I832" s="209"/>
      <c r="J832" s="254"/>
      <c r="K832" s="255"/>
    </row>
    <row r="833" spans="1:11" x14ac:dyDescent="0.25">
      <c r="A833" s="248"/>
      <c r="B833" s="249"/>
      <c r="C833" s="249"/>
      <c r="D833" s="249"/>
      <c r="E833" s="250"/>
      <c r="F833" s="251"/>
      <c r="G833" s="252"/>
      <c r="H833" s="253"/>
      <c r="I833" s="209"/>
      <c r="J833" s="254"/>
      <c r="K833" s="255"/>
    </row>
    <row r="834" spans="1:11" x14ac:dyDescent="0.25">
      <c r="A834" s="248"/>
      <c r="B834" s="249"/>
      <c r="C834" s="249"/>
      <c r="D834" s="249"/>
      <c r="E834" s="250"/>
      <c r="F834" s="251"/>
      <c r="G834" s="252"/>
      <c r="H834" s="253"/>
      <c r="I834" s="209"/>
      <c r="J834" s="254"/>
      <c r="K834" s="255"/>
    </row>
    <row r="835" spans="1:11" x14ac:dyDescent="0.25">
      <c r="A835" s="248"/>
      <c r="B835" s="249"/>
      <c r="C835" s="249"/>
      <c r="D835" s="249"/>
      <c r="E835" s="250"/>
      <c r="F835" s="251"/>
      <c r="G835" s="252"/>
      <c r="H835" s="253"/>
      <c r="I835" s="209"/>
      <c r="J835" s="254"/>
      <c r="K835" s="255"/>
    </row>
    <row r="836" spans="1:11" x14ac:dyDescent="0.25">
      <c r="A836" s="248"/>
      <c r="B836" s="249"/>
      <c r="C836" s="249"/>
      <c r="D836" s="249"/>
      <c r="E836" s="250"/>
      <c r="F836" s="251"/>
      <c r="G836" s="252"/>
      <c r="H836" s="253"/>
      <c r="I836" s="209"/>
      <c r="J836" s="254"/>
      <c r="K836" s="255"/>
    </row>
    <row r="837" spans="1:11" x14ac:dyDescent="0.25">
      <c r="A837" s="248"/>
      <c r="B837" s="249"/>
      <c r="C837" s="249"/>
      <c r="D837" s="249"/>
      <c r="E837" s="250"/>
      <c r="F837" s="251"/>
      <c r="G837" s="252"/>
      <c r="H837" s="253"/>
      <c r="I837" s="209"/>
      <c r="J837" s="254"/>
      <c r="K837" s="255"/>
    </row>
    <row r="838" spans="1:11" x14ac:dyDescent="0.25">
      <c r="A838" s="248"/>
      <c r="B838" s="249"/>
      <c r="C838" s="249"/>
      <c r="D838" s="249"/>
      <c r="E838" s="250"/>
      <c r="F838" s="251"/>
      <c r="G838" s="252"/>
      <c r="H838" s="253"/>
      <c r="I838" s="209"/>
      <c r="J838" s="254"/>
      <c r="K838" s="255"/>
    </row>
    <row r="839" spans="1:11" x14ac:dyDescent="0.25">
      <c r="A839" s="248"/>
      <c r="B839" s="249"/>
      <c r="C839" s="249"/>
      <c r="D839" s="249"/>
      <c r="E839" s="250"/>
      <c r="F839" s="251"/>
      <c r="G839" s="252"/>
      <c r="H839" s="253"/>
      <c r="I839" s="209"/>
      <c r="J839" s="254"/>
      <c r="K839" s="255"/>
    </row>
    <row r="840" spans="1:11" x14ac:dyDescent="0.25">
      <c r="A840" s="248"/>
      <c r="B840" s="249"/>
      <c r="C840" s="249"/>
      <c r="D840" s="249"/>
      <c r="E840" s="250"/>
      <c r="F840" s="251"/>
      <c r="G840" s="252"/>
      <c r="H840" s="253"/>
      <c r="I840" s="209"/>
      <c r="J840" s="254"/>
      <c r="K840" s="255"/>
    </row>
    <row r="841" spans="1:11" x14ac:dyDescent="0.25">
      <c r="A841" s="248"/>
      <c r="B841" s="249"/>
      <c r="C841" s="249"/>
      <c r="D841" s="249"/>
      <c r="E841" s="250"/>
      <c r="F841" s="251"/>
      <c r="G841" s="252"/>
      <c r="H841" s="253"/>
      <c r="I841" s="209"/>
      <c r="J841" s="254"/>
      <c r="K841" s="255"/>
    </row>
    <row r="842" spans="1:11" x14ac:dyDescent="0.25">
      <c r="A842" s="248"/>
      <c r="B842" s="249"/>
      <c r="C842" s="249"/>
      <c r="D842" s="249"/>
      <c r="E842" s="250"/>
      <c r="F842" s="251"/>
      <c r="G842" s="252"/>
      <c r="H842" s="253"/>
      <c r="I842" s="209"/>
      <c r="J842" s="254"/>
      <c r="K842" s="255"/>
    </row>
    <row r="843" spans="1:11" x14ac:dyDescent="0.25">
      <c r="A843" s="248"/>
      <c r="B843" s="249"/>
      <c r="C843" s="249"/>
      <c r="D843" s="249"/>
      <c r="E843" s="250"/>
      <c r="F843" s="251"/>
      <c r="G843" s="252"/>
      <c r="H843" s="253"/>
      <c r="I843" s="209"/>
      <c r="J843" s="254"/>
      <c r="K843" s="255"/>
    </row>
    <row r="844" spans="1:11" x14ac:dyDescent="0.25">
      <c r="A844" s="248"/>
      <c r="B844" s="249"/>
      <c r="C844" s="249"/>
      <c r="D844" s="249"/>
      <c r="E844" s="250"/>
      <c r="F844" s="251"/>
      <c r="G844" s="252"/>
      <c r="H844" s="253"/>
      <c r="I844" s="209"/>
      <c r="J844" s="254"/>
      <c r="K844" s="255"/>
    </row>
    <row r="845" spans="1:11" x14ac:dyDescent="0.25">
      <c r="A845" s="248"/>
      <c r="B845" s="249"/>
      <c r="C845" s="249"/>
      <c r="D845" s="249"/>
      <c r="E845" s="250"/>
      <c r="F845" s="251"/>
      <c r="G845" s="252"/>
      <c r="H845" s="253"/>
      <c r="I845" s="209"/>
      <c r="J845" s="254"/>
      <c r="K845" s="255"/>
    </row>
    <row r="846" spans="1:11" x14ac:dyDescent="0.25">
      <c r="A846" s="248"/>
      <c r="B846" s="249"/>
      <c r="C846" s="249"/>
      <c r="D846" s="249"/>
      <c r="E846" s="250"/>
      <c r="F846" s="251"/>
      <c r="G846" s="252"/>
      <c r="H846" s="253"/>
      <c r="I846" s="209"/>
      <c r="J846" s="254"/>
      <c r="K846" s="255"/>
    </row>
    <row r="847" spans="1:11" x14ac:dyDescent="0.25">
      <c r="A847" s="248"/>
      <c r="B847" s="249"/>
      <c r="C847" s="249"/>
      <c r="D847" s="249"/>
      <c r="E847" s="250"/>
      <c r="F847" s="251"/>
      <c r="G847" s="252"/>
      <c r="H847" s="253"/>
      <c r="I847" s="209"/>
      <c r="J847" s="254"/>
      <c r="K847" s="255"/>
    </row>
    <row r="848" spans="1:11" x14ac:dyDescent="0.25">
      <c r="A848" s="248"/>
      <c r="B848" s="249"/>
      <c r="C848" s="249"/>
      <c r="D848" s="249"/>
      <c r="E848" s="250"/>
      <c r="F848" s="251"/>
      <c r="G848" s="252"/>
      <c r="H848" s="253"/>
      <c r="I848" s="209"/>
      <c r="J848" s="254"/>
      <c r="K848" s="255"/>
    </row>
    <row r="849" spans="1:11" x14ac:dyDescent="0.25">
      <c r="A849" s="248"/>
      <c r="B849" s="249"/>
      <c r="C849" s="249"/>
      <c r="D849" s="249"/>
      <c r="E849" s="250"/>
      <c r="F849" s="251"/>
      <c r="G849" s="252"/>
      <c r="H849" s="253"/>
      <c r="I849" s="209"/>
      <c r="J849" s="254"/>
      <c r="K849" s="255"/>
    </row>
    <row r="850" spans="1:11" x14ac:dyDescent="0.25">
      <c r="A850" s="248"/>
      <c r="B850" s="249"/>
      <c r="C850" s="249"/>
      <c r="D850" s="249"/>
      <c r="E850" s="250"/>
      <c r="F850" s="251"/>
      <c r="G850" s="252"/>
      <c r="H850" s="253"/>
      <c r="I850" s="209"/>
      <c r="J850" s="254"/>
      <c r="K850" s="255"/>
    </row>
    <row r="851" spans="1:11" x14ac:dyDescent="0.25">
      <c r="A851" s="248"/>
      <c r="B851" s="249"/>
      <c r="C851" s="249"/>
      <c r="D851" s="249"/>
      <c r="E851" s="250"/>
      <c r="F851" s="251"/>
      <c r="G851" s="252"/>
      <c r="H851" s="253"/>
      <c r="I851" s="209"/>
      <c r="J851" s="254"/>
      <c r="K851" s="255"/>
    </row>
    <row r="852" spans="1:11" x14ac:dyDescent="0.25">
      <c r="A852" s="248"/>
      <c r="B852" s="249"/>
      <c r="C852" s="249"/>
      <c r="D852" s="249"/>
      <c r="E852" s="250"/>
      <c r="F852" s="251"/>
      <c r="G852" s="252"/>
      <c r="H852" s="253"/>
      <c r="I852" s="209"/>
      <c r="J852" s="254"/>
      <c r="K852" s="255"/>
    </row>
    <row r="853" spans="1:11" x14ac:dyDescent="0.25">
      <c r="A853" s="248"/>
      <c r="B853" s="249"/>
      <c r="C853" s="249"/>
      <c r="D853" s="249"/>
      <c r="E853" s="250"/>
      <c r="F853" s="251"/>
      <c r="G853" s="252"/>
      <c r="H853" s="253"/>
      <c r="I853" s="209"/>
      <c r="J853" s="254"/>
      <c r="K853" s="255"/>
    </row>
    <row r="854" spans="1:11" x14ac:dyDescent="0.25">
      <c r="A854" s="248"/>
      <c r="B854" s="249"/>
      <c r="C854" s="249"/>
      <c r="D854" s="249"/>
      <c r="E854" s="250"/>
      <c r="F854" s="251"/>
      <c r="G854" s="252"/>
      <c r="H854" s="253"/>
      <c r="I854" s="209"/>
      <c r="J854" s="254"/>
      <c r="K854" s="255"/>
    </row>
    <row r="855" spans="1:11" x14ac:dyDescent="0.25">
      <c r="A855" s="248"/>
      <c r="B855" s="249"/>
      <c r="C855" s="249"/>
      <c r="D855" s="249"/>
      <c r="E855" s="250"/>
      <c r="F855" s="251"/>
      <c r="G855" s="252"/>
      <c r="H855" s="253"/>
      <c r="I855" s="209"/>
      <c r="J855" s="254"/>
      <c r="K855" s="255"/>
    </row>
    <row r="856" spans="1:11" x14ac:dyDescent="0.25">
      <c r="A856" s="248"/>
      <c r="B856" s="249"/>
      <c r="C856" s="249"/>
      <c r="D856" s="249"/>
      <c r="E856" s="250"/>
      <c r="F856" s="251"/>
      <c r="G856" s="252"/>
      <c r="H856" s="253"/>
      <c r="I856" s="209"/>
      <c r="J856" s="254"/>
      <c r="K856" s="255"/>
    </row>
    <row r="857" spans="1:11" x14ac:dyDescent="0.25">
      <c r="A857" s="248"/>
      <c r="B857" s="249"/>
      <c r="C857" s="249"/>
      <c r="D857" s="249"/>
      <c r="E857" s="250"/>
      <c r="F857" s="251"/>
      <c r="G857" s="252"/>
      <c r="H857" s="253"/>
      <c r="I857" s="209"/>
      <c r="J857" s="254"/>
      <c r="K857" s="255"/>
    </row>
    <row r="858" spans="1:11" x14ac:dyDescent="0.25">
      <c r="A858" s="248"/>
      <c r="B858" s="249"/>
      <c r="C858" s="249"/>
      <c r="D858" s="249"/>
      <c r="E858" s="250"/>
      <c r="F858" s="251"/>
      <c r="G858" s="252"/>
      <c r="H858" s="253"/>
      <c r="I858" s="209"/>
      <c r="J858" s="254"/>
      <c r="K858" s="255"/>
    </row>
    <row r="859" spans="1:11" x14ac:dyDescent="0.25">
      <c r="A859" s="248"/>
      <c r="B859" s="249"/>
      <c r="C859" s="249"/>
      <c r="D859" s="249"/>
      <c r="E859" s="250"/>
      <c r="F859" s="251"/>
      <c r="G859" s="252"/>
      <c r="H859" s="253"/>
      <c r="I859" s="209"/>
      <c r="J859" s="254"/>
      <c r="K859" s="255"/>
    </row>
    <row r="860" spans="1:11" x14ac:dyDescent="0.25">
      <c r="A860" s="248"/>
      <c r="B860" s="249"/>
      <c r="C860" s="249"/>
      <c r="D860" s="249"/>
      <c r="E860" s="250"/>
      <c r="F860" s="251"/>
      <c r="G860" s="252"/>
      <c r="H860" s="253"/>
      <c r="I860" s="209"/>
      <c r="J860" s="254"/>
      <c r="K860" s="255"/>
    </row>
    <row r="861" spans="1:11" x14ac:dyDescent="0.25">
      <c r="A861" s="248"/>
      <c r="B861" s="249"/>
      <c r="C861" s="249"/>
      <c r="D861" s="249"/>
      <c r="E861" s="250"/>
      <c r="F861" s="251"/>
      <c r="G861" s="252"/>
      <c r="H861" s="253"/>
      <c r="I861" s="209"/>
      <c r="J861" s="254"/>
      <c r="K861" s="255"/>
    </row>
    <row r="862" spans="1:11" x14ac:dyDescent="0.25">
      <c r="A862" s="248"/>
      <c r="B862" s="249"/>
      <c r="C862" s="249"/>
      <c r="D862" s="249"/>
      <c r="E862" s="250"/>
      <c r="F862" s="251"/>
      <c r="G862" s="252"/>
      <c r="H862" s="253"/>
      <c r="I862" s="209"/>
      <c r="J862" s="254"/>
      <c r="K862" s="255"/>
    </row>
    <row r="863" spans="1:11" x14ac:dyDescent="0.25">
      <c r="A863" s="248"/>
      <c r="B863" s="249"/>
      <c r="C863" s="249"/>
      <c r="D863" s="249"/>
      <c r="E863" s="250"/>
      <c r="F863" s="251"/>
      <c r="G863" s="252"/>
      <c r="H863" s="253"/>
      <c r="I863" s="209"/>
      <c r="J863" s="254"/>
      <c r="K863" s="255"/>
    </row>
    <row r="864" spans="1:11" x14ac:dyDescent="0.25">
      <c r="A864" s="248"/>
      <c r="B864" s="249"/>
      <c r="C864" s="249"/>
      <c r="D864" s="249"/>
      <c r="E864" s="250"/>
      <c r="F864" s="251"/>
      <c r="G864" s="252"/>
      <c r="H864" s="253"/>
      <c r="I864" s="209"/>
      <c r="J864" s="254"/>
      <c r="K864" s="255"/>
    </row>
    <row r="865" spans="1:11" x14ac:dyDescent="0.25">
      <c r="A865" s="248"/>
      <c r="B865" s="249"/>
      <c r="C865" s="249"/>
      <c r="D865" s="249"/>
      <c r="E865" s="250"/>
      <c r="F865" s="251"/>
      <c r="G865" s="252"/>
      <c r="H865" s="253"/>
      <c r="I865" s="209"/>
      <c r="J865" s="254"/>
      <c r="K865" s="255"/>
    </row>
    <row r="866" spans="1:11" x14ac:dyDescent="0.25">
      <c r="A866" s="248"/>
      <c r="B866" s="249"/>
      <c r="C866" s="249"/>
      <c r="D866" s="249"/>
      <c r="E866" s="250"/>
      <c r="F866" s="251"/>
      <c r="G866" s="252"/>
      <c r="H866" s="253"/>
      <c r="I866" s="209"/>
      <c r="J866" s="254"/>
      <c r="K866" s="255"/>
    </row>
    <row r="867" spans="1:11" x14ac:dyDescent="0.25">
      <c r="A867" s="248"/>
      <c r="B867" s="249"/>
      <c r="C867" s="249"/>
      <c r="D867" s="249"/>
      <c r="E867" s="250"/>
      <c r="F867" s="251"/>
      <c r="G867" s="252"/>
      <c r="H867" s="253"/>
      <c r="I867" s="209"/>
      <c r="J867" s="254"/>
      <c r="K867" s="255"/>
    </row>
    <row r="868" spans="1:11" x14ac:dyDescent="0.25">
      <c r="A868" s="248"/>
      <c r="B868" s="249"/>
      <c r="C868" s="249"/>
      <c r="D868" s="249"/>
      <c r="E868" s="250"/>
      <c r="F868" s="251"/>
      <c r="G868" s="252"/>
      <c r="H868" s="253"/>
      <c r="I868" s="209"/>
      <c r="J868" s="254"/>
      <c r="K868" s="255"/>
    </row>
    <row r="869" spans="1:11" x14ac:dyDescent="0.25">
      <c r="A869" s="248"/>
      <c r="B869" s="249"/>
      <c r="C869" s="249"/>
      <c r="D869" s="249"/>
      <c r="E869" s="250"/>
      <c r="F869" s="251"/>
      <c r="G869" s="252"/>
      <c r="H869" s="253"/>
      <c r="I869" s="209"/>
      <c r="J869" s="254"/>
      <c r="K869" s="255"/>
    </row>
    <row r="870" spans="1:11" x14ac:dyDescent="0.25">
      <c r="A870" s="248"/>
      <c r="B870" s="249"/>
      <c r="C870" s="249"/>
      <c r="D870" s="249"/>
      <c r="E870" s="250"/>
      <c r="F870" s="251"/>
      <c r="G870" s="252"/>
      <c r="H870" s="253"/>
      <c r="I870" s="209"/>
      <c r="J870" s="254"/>
      <c r="K870" s="255"/>
    </row>
    <row r="871" spans="1:11" x14ac:dyDescent="0.25">
      <c r="A871" s="248"/>
      <c r="B871" s="249"/>
      <c r="C871" s="249"/>
      <c r="D871" s="249"/>
      <c r="E871" s="250"/>
      <c r="F871" s="251"/>
      <c r="G871" s="252"/>
      <c r="H871" s="253"/>
      <c r="I871" s="209"/>
      <c r="J871" s="254"/>
      <c r="K871" s="255"/>
    </row>
    <row r="872" spans="1:11" x14ac:dyDescent="0.25">
      <c r="A872" s="248"/>
      <c r="B872" s="249"/>
      <c r="C872" s="249"/>
      <c r="D872" s="249"/>
      <c r="E872" s="250"/>
      <c r="F872" s="251"/>
      <c r="G872" s="252"/>
      <c r="H872" s="253"/>
      <c r="I872" s="209"/>
      <c r="J872" s="254"/>
      <c r="K872" s="255"/>
    </row>
    <row r="873" spans="1:11" x14ac:dyDescent="0.25">
      <c r="A873" s="248"/>
      <c r="B873" s="249"/>
      <c r="C873" s="249"/>
      <c r="D873" s="249"/>
      <c r="E873" s="250"/>
      <c r="F873" s="251"/>
      <c r="G873" s="252"/>
      <c r="H873" s="253"/>
      <c r="I873" s="209"/>
      <c r="J873" s="254"/>
      <c r="K873" s="255"/>
    </row>
    <row r="874" spans="1:11" x14ac:dyDescent="0.25">
      <c r="A874" s="248"/>
      <c r="B874" s="249"/>
      <c r="C874" s="249"/>
      <c r="D874" s="249"/>
      <c r="E874" s="250"/>
      <c r="F874" s="251"/>
      <c r="G874" s="252"/>
      <c r="H874" s="253"/>
      <c r="I874" s="209"/>
      <c r="J874" s="254"/>
      <c r="K874" s="255"/>
    </row>
    <row r="875" spans="1:11" x14ac:dyDescent="0.25">
      <c r="A875" s="248"/>
      <c r="B875" s="249"/>
      <c r="C875" s="249"/>
      <c r="D875" s="249"/>
      <c r="E875" s="250"/>
      <c r="F875" s="251"/>
      <c r="G875" s="252"/>
      <c r="H875" s="253"/>
      <c r="I875" s="209"/>
      <c r="J875" s="254"/>
      <c r="K875" s="255"/>
    </row>
    <row r="876" spans="1:11" x14ac:dyDescent="0.25">
      <c r="A876" s="248"/>
      <c r="B876" s="249"/>
      <c r="C876" s="249"/>
      <c r="D876" s="249"/>
      <c r="E876" s="250"/>
      <c r="F876" s="251"/>
      <c r="G876" s="252"/>
      <c r="H876" s="253"/>
      <c r="I876" s="209"/>
      <c r="J876" s="254"/>
      <c r="K876" s="255"/>
    </row>
    <row r="877" spans="1:11" x14ac:dyDescent="0.25">
      <c r="A877" s="248"/>
      <c r="B877" s="249"/>
      <c r="C877" s="249"/>
      <c r="D877" s="249"/>
      <c r="E877" s="250"/>
      <c r="F877" s="251"/>
      <c r="G877" s="252"/>
      <c r="H877" s="253"/>
      <c r="I877" s="209"/>
      <c r="J877" s="254"/>
      <c r="K877" s="255"/>
    </row>
    <row r="878" spans="1:11" x14ac:dyDescent="0.25">
      <c r="A878" s="248"/>
      <c r="B878" s="249"/>
      <c r="C878" s="249"/>
      <c r="D878" s="249"/>
      <c r="E878" s="250"/>
      <c r="F878" s="251"/>
      <c r="G878" s="252"/>
      <c r="H878" s="253"/>
      <c r="I878" s="209"/>
      <c r="J878" s="254"/>
      <c r="K878" s="255"/>
    </row>
    <row r="879" spans="1:11" x14ac:dyDescent="0.25">
      <c r="A879" s="248"/>
      <c r="B879" s="249"/>
      <c r="C879" s="249"/>
      <c r="D879" s="249"/>
      <c r="E879" s="250"/>
      <c r="F879" s="251"/>
      <c r="G879" s="252"/>
      <c r="H879" s="253"/>
      <c r="I879" s="209"/>
      <c r="J879" s="254"/>
      <c r="K879" s="255"/>
    </row>
    <row r="880" spans="1:11" x14ac:dyDescent="0.25">
      <c r="A880" s="248"/>
      <c r="B880" s="249"/>
      <c r="C880" s="249"/>
      <c r="D880" s="249"/>
      <c r="E880" s="250"/>
      <c r="F880" s="251"/>
      <c r="G880" s="252"/>
      <c r="H880" s="253"/>
      <c r="I880" s="209"/>
      <c r="J880" s="254"/>
      <c r="K880" s="255"/>
    </row>
    <row r="881" spans="1:11" x14ac:dyDescent="0.25">
      <c r="A881" s="248"/>
      <c r="B881" s="249"/>
      <c r="C881" s="249"/>
      <c r="D881" s="249"/>
      <c r="E881" s="250"/>
      <c r="F881" s="251"/>
      <c r="G881" s="252"/>
      <c r="H881" s="253"/>
      <c r="I881" s="209"/>
      <c r="J881" s="254"/>
      <c r="K881" s="255"/>
    </row>
    <row r="882" spans="1:11" x14ac:dyDescent="0.25">
      <c r="A882" s="248"/>
      <c r="B882" s="249"/>
      <c r="C882" s="249"/>
      <c r="D882" s="249"/>
      <c r="E882" s="250"/>
      <c r="F882" s="251"/>
      <c r="G882" s="252"/>
      <c r="H882" s="253"/>
      <c r="I882" s="209"/>
      <c r="J882" s="254"/>
      <c r="K882" s="255"/>
    </row>
    <row r="883" spans="1:11" x14ac:dyDescent="0.25">
      <c r="A883" s="248"/>
      <c r="B883" s="249"/>
      <c r="C883" s="249"/>
      <c r="D883" s="249"/>
      <c r="E883" s="250"/>
      <c r="F883" s="251"/>
      <c r="G883" s="252"/>
      <c r="H883" s="253"/>
      <c r="I883" s="209"/>
      <c r="J883" s="254"/>
      <c r="K883" s="255"/>
    </row>
    <row r="884" spans="1:11" x14ac:dyDescent="0.25">
      <c r="A884" s="248"/>
      <c r="B884" s="249"/>
      <c r="C884" s="249"/>
      <c r="D884" s="249"/>
      <c r="E884" s="250"/>
      <c r="F884" s="251"/>
      <c r="G884" s="252"/>
      <c r="H884" s="253"/>
      <c r="I884" s="209"/>
      <c r="J884" s="254"/>
      <c r="K884" s="255"/>
    </row>
    <row r="885" spans="1:11" x14ac:dyDescent="0.25">
      <c r="A885" s="248"/>
      <c r="B885" s="249"/>
      <c r="C885" s="249"/>
      <c r="D885" s="249"/>
      <c r="E885" s="250"/>
      <c r="F885" s="251"/>
      <c r="G885" s="252"/>
      <c r="H885" s="253"/>
      <c r="I885" s="209"/>
      <c r="J885" s="254"/>
      <c r="K885" s="255"/>
    </row>
    <row r="886" spans="1:11" x14ac:dyDescent="0.25">
      <c r="A886" s="248"/>
      <c r="B886" s="249"/>
      <c r="C886" s="249"/>
      <c r="D886" s="249"/>
      <c r="E886" s="250"/>
      <c r="F886" s="251"/>
      <c r="G886" s="252"/>
      <c r="H886" s="253"/>
      <c r="I886" s="209"/>
      <c r="J886" s="254"/>
      <c r="K886" s="255"/>
    </row>
    <row r="887" spans="1:11" x14ac:dyDescent="0.25">
      <c r="A887" s="248"/>
      <c r="B887" s="249"/>
      <c r="C887" s="249"/>
      <c r="D887" s="249"/>
      <c r="E887" s="250"/>
      <c r="F887" s="251"/>
      <c r="G887" s="252"/>
      <c r="H887" s="253"/>
      <c r="I887" s="209"/>
      <c r="J887" s="254"/>
      <c r="K887" s="255"/>
    </row>
    <row r="888" spans="1:11" x14ac:dyDescent="0.25">
      <c r="A888" s="248"/>
      <c r="B888" s="249"/>
      <c r="C888" s="249"/>
      <c r="D888" s="249"/>
      <c r="E888" s="250"/>
      <c r="F888" s="251"/>
      <c r="G888" s="252"/>
      <c r="H888" s="253"/>
      <c r="I888" s="209"/>
      <c r="J888" s="254"/>
      <c r="K888" s="255"/>
    </row>
    <row r="889" spans="1:11" x14ac:dyDescent="0.25">
      <c r="A889" s="248"/>
      <c r="B889" s="249"/>
      <c r="C889" s="249"/>
      <c r="D889" s="249"/>
      <c r="E889" s="250"/>
      <c r="F889" s="251"/>
      <c r="G889" s="252"/>
      <c r="H889" s="253"/>
      <c r="I889" s="209"/>
      <c r="J889" s="254"/>
      <c r="K889" s="255"/>
    </row>
    <row r="890" spans="1:11" x14ac:dyDescent="0.25">
      <c r="A890" s="248"/>
      <c r="B890" s="249"/>
      <c r="C890" s="249"/>
      <c r="D890" s="249"/>
      <c r="E890" s="250"/>
      <c r="F890" s="251"/>
      <c r="G890" s="252"/>
      <c r="H890" s="253"/>
      <c r="I890" s="209"/>
      <c r="J890" s="254"/>
      <c r="K890" s="255"/>
    </row>
    <row r="891" spans="1:11" x14ac:dyDescent="0.25">
      <c r="A891" s="248"/>
      <c r="B891" s="249"/>
      <c r="C891" s="249"/>
      <c r="D891" s="249"/>
      <c r="E891" s="250"/>
      <c r="F891" s="251"/>
      <c r="G891" s="252"/>
      <c r="H891" s="253"/>
      <c r="I891" s="209"/>
      <c r="J891" s="254"/>
      <c r="K891" s="255"/>
    </row>
    <row r="892" spans="1:11" x14ac:dyDescent="0.25">
      <c r="A892" s="248"/>
      <c r="B892" s="249"/>
      <c r="C892" s="249"/>
      <c r="D892" s="249"/>
      <c r="E892" s="250"/>
      <c r="F892" s="251"/>
      <c r="G892" s="252"/>
      <c r="H892" s="253"/>
      <c r="I892" s="209"/>
      <c r="J892" s="254"/>
      <c r="K892" s="255"/>
    </row>
    <row r="893" spans="1:11" x14ac:dyDescent="0.25">
      <c r="A893" s="248"/>
      <c r="B893" s="249"/>
      <c r="C893" s="249"/>
      <c r="D893" s="249"/>
      <c r="E893" s="250"/>
      <c r="F893" s="251"/>
      <c r="G893" s="252"/>
      <c r="H893" s="253"/>
      <c r="I893" s="209"/>
      <c r="J893" s="254"/>
      <c r="K893" s="255"/>
    </row>
    <row r="894" spans="1:11" x14ac:dyDescent="0.25">
      <c r="A894" s="248"/>
      <c r="B894" s="249"/>
      <c r="C894" s="249"/>
      <c r="D894" s="249"/>
      <c r="E894" s="250"/>
      <c r="F894" s="251"/>
      <c r="G894" s="252"/>
      <c r="H894" s="253"/>
      <c r="I894" s="209"/>
      <c r="J894" s="254"/>
      <c r="K894" s="255"/>
    </row>
    <row r="895" spans="1:11" x14ac:dyDescent="0.25">
      <c r="A895" s="248"/>
      <c r="B895" s="249"/>
      <c r="C895" s="249"/>
      <c r="D895" s="249"/>
      <c r="E895" s="250"/>
      <c r="F895" s="251"/>
      <c r="G895" s="252"/>
      <c r="H895" s="253"/>
      <c r="I895" s="209"/>
      <c r="J895" s="254"/>
      <c r="K895" s="255"/>
    </row>
    <row r="896" spans="1:11" x14ac:dyDescent="0.25">
      <c r="A896" s="248"/>
      <c r="B896" s="249"/>
      <c r="C896" s="249"/>
      <c r="D896" s="249"/>
      <c r="E896" s="250"/>
      <c r="F896" s="251"/>
      <c r="G896" s="252"/>
      <c r="H896" s="253"/>
      <c r="I896" s="209"/>
      <c r="J896" s="254"/>
      <c r="K896" s="255"/>
    </row>
    <row r="897" spans="1:11" x14ac:dyDescent="0.25">
      <c r="A897" s="248"/>
      <c r="B897" s="249"/>
      <c r="C897" s="249"/>
      <c r="D897" s="249"/>
      <c r="E897" s="250"/>
      <c r="F897" s="251"/>
      <c r="G897" s="252"/>
      <c r="H897" s="253"/>
      <c r="I897" s="209"/>
      <c r="J897" s="254"/>
      <c r="K897" s="255"/>
    </row>
    <row r="898" spans="1:11" x14ac:dyDescent="0.25">
      <c r="A898" s="248"/>
      <c r="B898" s="249"/>
      <c r="C898" s="249"/>
      <c r="D898" s="249"/>
      <c r="E898" s="250"/>
      <c r="F898" s="251"/>
      <c r="G898" s="252"/>
      <c r="H898" s="253"/>
      <c r="I898" s="209"/>
      <c r="J898" s="254"/>
      <c r="K898" s="255"/>
    </row>
    <row r="899" spans="1:11" x14ac:dyDescent="0.25">
      <c r="A899" s="248"/>
      <c r="B899" s="249"/>
      <c r="C899" s="249"/>
      <c r="D899" s="249"/>
      <c r="E899" s="250"/>
      <c r="F899" s="251"/>
      <c r="G899" s="252"/>
      <c r="H899" s="253"/>
      <c r="I899" s="209"/>
      <c r="J899" s="254"/>
      <c r="K899" s="255"/>
    </row>
    <row r="900" spans="1:11" x14ac:dyDescent="0.25">
      <c r="A900" s="248"/>
      <c r="B900" s="249"/>
      <c r="C900" s="249"/>
      <c r="D900" s="249"/>
      <c r="E900" s="250"/>
      <c r="F900" s="251"/>
      <c r="G900" s="252"/>
      <c r="H900" s="253"/>
      <c r="I900" s="209"/>
      <c r="J900" s="254"/>
      <c r="K900" s="255"/>
    </row>
    <row r="901" spans="1:11" x14ac:dyDescent="0.25">
      <c r="A901" s="248"/>
      <c r="B901" s="249"/>
      <c r="C901" s="249"/>
      <c r="D901" s="249"/>
      <c r="E901" s="250"/>
      <c r="F901" s="251"/>
      <c r="G901" s="252"/>
      <c r="H901" s="253"/>
      <c r="I901" s="209"/>
      <c r="J901" s="254"/>
      <c r="K901" s="255"/>
    </row>
    <row r="902" spans="1:11" x14ac:dyDescent="0.25">
      <c r="A902" s="248"/>
      <c r="B902" s="249"/>
      <c r="C902" s="249"/>
      <c r="D902" s="249"/>
      <c r="E902" s="250"/>
      <c r="F902" s="251"/>
      <c r="G902" s="252"/>
      <c r="H902" s="253"/>
      <c r="I902" s="209"/>
      <c r="J902" s="254"/>
      <c r="K902" s="255"/>
    </row>
    <row r="903" spans="1:11" x14ac:dyDescent="0.25">
      <c r="A903" s="248"/>
      <c r="B903" s="249"/>
      <c r="C903" s="249"/>
      <c r="D903" s="249"/>
      <c r="E903" s="250"/>
      <c r="F903" s="251"/>
      <c r="G903" s="252"/>
      <c r="H903" s="253"/>
      <c r="I903" s="209"/>
      <c r="J903" s="254"/>
      <c r="K903" s="255"/>
    </row>
    <row r="904" spans="1:11" x14ac:dyDescent="0.25">
      <c r="A904" s="248"/>
      <c r="B904" s="249"/>
      <c r="C904" s="249"/>
      <c r="D904" s="249"/>
      <c r="E904" s="250"/>
      <c r="F904" s="251"/>
      <c r="G904" s="252"/>
      <c r="H904" s="253"/>
      <c r="I904" s="209"/>
      <c r="J904" s="254"/>
      <c r="K904" s="255"/>
    </row>
    <row r="905" spans="1:11" x14ac:dyDescent="0.25">
      <c r="A905" s="248"/>
      <c r="B905" s="249"/>
      <c r="C905" s="249"/>
      <c r="D905" s="249"/>
      <c r="E905" s="250"/>
      <c r="F905" s="251"/>
      <c r="G905" s="252"/>
      <c r="H905" s="253"/>
      <c r="I905" s="209"/>
      <c r="J905" s="254"/>
      <c r="K905" s="255"/>
    </row>
    <row r="906" spans="1:11" x14ac:dyDescent="0.25">
      <c r="A906" s="248"/>
      <c r="B906" s="249"/>
      <c r="C906" s="249"/>
      <c r="D906" s="249"/>
      <c r="E906" s="250"/>
      <c r="F906" s="251"/>
      <c r="G906" s="252"/>
      <c r="H906" s="253"/>
      <c r="I906" s="209"/>
      <c r="J906" s="254"/>
      <c r="K906" s="255"/>
    </row>
    <row r="907" spans="1:11" x14ac:dyDescent="0.25">
      <c r="A907" s="248"/>
      <c r="B907" s="249"/>
      <c r="C907" s="249"/>
      <c r="D907" s="249"/>
      <c r="E907" s="250"/>
      <c r="F907" s="251"/>
      <c r="G907" s="252"/>
      <c r="H907" s="253"/>
      <c r="I907" s="209"/>
      <c r="J907" s="254"/>
      <c r="K907" s="255"/>
    </row>
    <row r="908" spans="1:11" x14ac:dyDescent="0.25">
      <c r="A908" s="248"/>
      <c r="B908" s="249"/>
      <c r="C908" s="249"/>
      <c r="D908" s="249"/>
      <c r="E908" s="250"/>
      <c r="F908" s="251"/>
      <c r="G908" s="252"/>
      <c r="H908" s="253"/>
      <c r="I908" s="209"/>
      <c r="J908" s="254"/>
      <c r="K908" s="255"/>
    </row>
    <row r="909" spans="1:11" x14ac:dyDescent="0.25">
      <c r="A909" s="248"/>
      <c r="B909" s="249"/>
      <c r="C909" s="249"/>
      <c r="D909" s="249"/>
      <c r="E909" s="250"/>
      <c r="F909" s="251"/>
      <c r="G909" s="252"/>
      <c r="H909" s="253"/>
      <c r="I909" s="209"/>
      <c r="J909" s="254"/>
      <c r="K909" s="255"/>
    </row>
    <row r="910" spans="1:11" x14ac:dyDescent="0.25">
      <c r="A910" s="248"/>
      <c r="B910" s="249"/>
      <c r="C910" s="249"/>
      <c r="D910" s="249"/>
      <c r="E910" s="250"/>
      <c r="F910" s="251"/>
      <c r="G910" s="252"/>
      <c r="H910" s="253"/>
      <c r="I910" s="209"/>
      <c r="J910" s="254"/>
      <c r="K910" s="255"/>
    </row>
    <row r="911" spans="1:11" x14ac:dyDescent="0.25">
      <c r="A911" s="248"/>
      <c r="B911" s="249"/>
      <c r="C911" s="249"/>
      <c r="D911" s="249"/>
      <c r="E911" s="250"/>
      <c r="F911" s="251"/>
      <c r="G911" s="252"/>
      <c r="H911" s="253"/>
      <c r="I911" s="209"/>
      <c r="J911" s="254"/>
      <c r="K911" s="255"/>
    </row>
    <row r="912" spans="1:11" x14ac:dyDescent="0.25">
      <c r="A912" s="248"/>
      <c r="B912" s="249"/>
      <c r="C912" s="249"/>
      <c r="D912" s="249"/>
      <c r="E912" s="250"/>
      <c r="F912" s="251"/>
      <c r="G912" s="252"/>
      <c r="H912" s="253"/>
      <c r="I912" s="209"/>
      <c r="J912" s="254"/>
      <c r="K912" s="255"/>
    </row>
    <row r="913" spans="1:11" x14ac:dyDescent="0.25">
      <c r="A913" s="248"/>
      <c r="B913" s="249"/>
      <c r="C913" s="249"/>
      <c r="D913" s="249"/>
      <c r="E913" s="250"/>
      <c r="F913" s="251"/>
      <c r="G913" s="252"/>
      <c r="H913" s="253"/>
      <c r="I913" s="209"/>
      <c r="J913" s="254"/>
      <c r="K913" s="255"/>
    </row>
    <row r="914" spans="1:11" x14ac:dyDescent="0.25">
      <c r="A914" s="248"/>
      <c r="B914" s="249"/>
      <c r="C914" s="249"/>
      <c r="D914" s="249"/>
      <c r="E914" s="250"/>
      <c r="F914" s="251"/>
      <c r="G914" s="252"/>
      <c r="H914" s="253"/>
      <c r="I914" s="209"/>
      <c r="J914" s="254"/>
      <c r="K914" s="255"/>
    </row>
    <row r="915" spans="1:11" x14ac:dyDescent="0.25">
      <c r="A915" s="248"/>
      <c r="B915" s="249"/>
      <c r="C915" s="249"/>
      <c r="D915" s="249"/>
      <c r="E915" s="250"/>
      <c r="F915" s="251"/>
      <c r="G915" s="252"/>
      <c r="H915" s="253"/>
      <c r="I915" s="209"/>
      <c r="J915" s="254"/>
      <c r="K915" s="255"/>
    </row>
    <row r="916" spans="1:11" x14ac:dyDescent="0.25">
      <c r="A916" s="248"/>
      <c r="B916" s="249"/>
      <c r="C916" s="249"/>
      <c r="D916" s="249"/>
      <c r="E916" s="250"/>
      <c r="F916" s="251"/>
      <c r="G916" s="252"/>
      <c r="H916" s="253"/>
      <c r="I916" s="209"/>
      <c r="J916" s="254"/>
      <c r="K916" s="255"/>
    </row>
    <row r="917" spans="1:11" x14ac:dyDescent="0.25">
      <c r="A917" s="248"/>
      <c r="B917" s="249"/>
      <c r="C917" s="249"/>
      <c r="D917" s="249"/>
      <c r="E917" s="250"/>
      <c r="F917" s="251"/>
      <c r="G917" s="252"/>
      <c r="H917" s="253"/>
      <c r="I917" s="209"/>
      <c r="J917" s="254"/>
      <c r="K917" s="255"/>
    </row>
    <row r="918" spans="1:11" x14ac:dyDescent="0.25">
      <c r="A918" s="248"/>
      <c r="B918" s="249"/>
      <c r="C918" s="249"/>
      <c r="D918" s="249"/>
      <c r="E918" s="250"/>
      <c r="F918" s="251"/>
      <c r="G918" s="252"/>
      <c r="H918" s="253"/>
      <c r="I918" s="209"/>
      <c r="J918" s="254"/>
      <c r="K918" s="255"/>
    </row>
    <row r="919" spans="1:11" x14ac:dyDescent="0.25">
      <c r="A919" s="248"/>
      <c r="B919" s="249"/>
      <c r="C919" s="249"/>
      <c r="D919" s="249"/>
      <c r="E919" s="250"/>
      <c r="F919" s="251"/>
      <c r="G919" s="252"/>
      <c r="H919" s="253"/>
      <c r="I919" s="209"/>
      <c r="J919" s="254"/>
      <c r="K919" s="255"/>
    </row>
    <row r="920" spans="1:11" x14ac:dyDescent="0.25">
      <c r="A920" s="248"/>
      <c r="B920" s="249"/>
      <c r="C920" s="249"/>
      <c r="D920" s="249"/>
      <c r="E920" s="250"/>
      <c r="F920" s="251"/>
      <c r="G920" s="252"/>
      <c r="H920" s="253"/>
      <c r="I920" s="209"/>
      <c r="J920" s="254"/>
      <c r="K920" s="255"/>
    </row>
    <row r="921" spans="1:11" x14ac:dyDescent="0.25">
      <c r="A921" s="248"/>
      <c r="B921" s="249"/>
      <c r="C921" s="249"/>
      <c r="D921" s="249"/>
      <c r="E921" s="250"/>
      <c r="F921" s="251"/>
      <c r="G921" s="252"/>
      <c r="H921" s="253"/>
      <c r="I921" s="209"/>
      <c r="J921" s="254"/>
      <c r="K921" s="255"/>
    </row>
    <row r="922" spans="1:11" x14ac:dyDescent="0.25">
      <c r="A922" s="248"/>
      <c r="B922" s="249"/>
      <c r="C922" s="249"/>
      <c r="D922" s="249"/>
      <c r="E922" s="250"/>
      <c r="F922" s="251"/>
      <c r="G922" s="252"/>
      <c r="H922" s="253"/>
      <c r="I922" s="209"/>
      <c r="J922" s="254"/>
      <c r="K922" s="255"/>
    </row>
    <row r="923" spans="1:11" x14ac:dyDescent="0.25">
      <c r="A923" s="248"/>
      <c r="B923" s="249"/>
      <c r="C923" s="249"/>
      <c r="D923" s="249"/>
      <c r="E923" s="250"/>
      <c r="F923" s="251"/>
      <c r="G923" s="252"/>
      <c r="H923" s="253"/>
      <c r="I923" s="209"/>
      <c r="J923" s="254"/>
      <c r="K923" s="255"/>
    </row>
    <row r="924" spans="1:11" x14ac:dyDescent="0.25">
      <c r="A924" s="248"/>
      <c r="B924" s="249"/>
      <c r="C924" s="249"/>
      <c r="D924" s="249"/>
      <c r="E924" s="250"/>
      <c r="F924" s="251"/>
      <c r="G924" s="252"/>
      <c r="H924" s="253"/>
      <c r="I924" s="209"/>
      <c r="J924" s="254"/>
      <c r="K924" s="255"/>
    </row>
    <row r="925" spans="1:11" x14ac:dyDescent="0.25">
      <c r="A925" s="248"/>
      <c r="B925" s="249"/>
      <c r="C925" s="249"/>
      <c r="D925" s="249"/>
      <c r="E925" s="250"/>
      <c r="F925" s="251"/>
      <c r="G925" s="252"/>
      <c r="H925" s="253"/>
      <c r="I925" s="209"/>
      <c r="J925" s="254"/>
      <c r="K925" s="255"/>
    </row>
    <row r="926" spans="1:11" x14ac:dyDescent="0.25">
      <c r="A926" s="248"/>
      <c r="B926" s="249"/>
      <c r="C926" s="249"/>
      <c r="D926" s="249"/>
      <c r="E926" s="250"/>
      <c r="F926" s="251"/>
      <c r="G926" s="252"/>
      <c r="H926" s="253"/>
      <c r="I926" s="209"/>
      <c r="J926" s="254"/>
      <c r="K926" s="255"/>
    </row>
    <row r="927" spans="1:11" x14ac:dyDescent="0.25">
      <c r="A927" s="248"/>
      <c r="B927" s="249"/>
      <c r="C927" s="249"/>
      <c r="D927" s="249"/>
      <c r="E927" s="250"/>
      <c r="F927" s="251"/>
      <c r="G927" s="252"/>
      <c r="H927" s="253"/>
      <c r="I927" s="209"/>
      <c r="J927" s="254"/>
      <c r="K927" s="255"/>
    </row>
    <row r="928" spans="1:11" x14ac:dyDescent="0.25">
      <c r="A928" s="248"/>
      <c r="B928" s="249"/>
      <c r="C928" s="249"/>
      <c r="D928" s="249"/>
      <c r="E928" s="250"/>
      <c r="F928" s="251"/>
      <c r="G928" s="252"/>
      <c r="H928" s="253"/>
      <c r="I928" s="209"/>
      <c r="J928" s="254"/>
      <c r="K928" s="255"/>
    </row>
    <row r="929" spans="1:11" x14ac:dyDescent="0.25">
      <c r="A929" s="248"/>
      <c r="B929" s="249"/>
      <c r="C929" s="249"/>
      <c r="D929" s="249"/>
      <c r="E929" s="250"/>
      <c r="F929" s="251"/>
      <c r="G929" s="252"/>
      <c r="H929" s="253"/>
      <c r="I929" s="209"/>
      <c r="J929" s="254"/>
      <c r="K929" s="255"/>
    </row>
    <row r="930" spans="1:11" x14ac:dyDescent="0.25">
      <c r="A930" s="248"/>
      <c r="B930" s="249"/>
      <c r="C930" s="249"/>
      <c r="D930" s="249"/>
      <c r="E930" s="250"/>
      <c r="F930" s="251"/>
      <c r="G930" s="252"/>
      <c r="H930" s="253"/>
      <c r="I930" s="209"/>
      <c r="J930" s="254"/>
      <c r="K930" s="255"/>
    </row>
    <row r="931" spans="1:11" x14ac:dyDescent="0.25">
      <c r="A931" s="248"/>
      <c r="B931" s="249"/>
      <c r="C931" s="249"/>
      <c r="D931" s="249"/>
      <c r="E931" s="250"/>
      <c r="F931" s="251"/>
      <c r="G931" s="252"/>
      <c r="H931" s="253"/>
      <c r="I931" s="209"/>
      <c r="J931" s="254"/>
      <c r="K931" s="255"/>
    </row>
    <row r="932" spans="1:11" x14ac:dyDescent="0.25">
      <c r="A932" s="248"/>
      <c r="B932" s="249"/>
      <c r="C932" s="249"/>
      <c r="D932" s="249"/>
      <c r="E932" s="250"/>
      <c r="F932" s="251"/>
      <c r="G932" s="252"/>
      <c r="H932" s="253"/>
      <c r="I932" s="209"/>
      <c r="J932" s="254"/>
      <c r="K932" s="255"/>
    </row>
    <row r="933" spans="1:11" x14ac:dyDescent="0.25">
      <c r="A933" s="248"/>
      <c r="B933" s="249"/>
      <c r="C933" s="249"/>
      <c r="D933" s="249"/>
      <c r="E933" s="250"/>
      <c r="F933" s="251"/>
      <c r="G933" s="252"/>
      <c r="H933" s="253"/>
      <c r="I933" s="209"/>
      <c r="J933" s="254"/>
      <c r="K933" s="255"/>
    </row>
    <row r="934" spans="1:11" x14ac:dyDescent="0.25">
      <c r="A934" s="248"/>
      <c r="B934" s="249"/>
      <c r="C934" s="249"/>
      <c r="D934" s="249"/>
      <c r="E934" s="250"/>
      <c r="F934" s="251"/>
      <c r="G934" s="252"/>
      <c r="H934" s="253"/>
      <c r="I934" s="209"/>
      <c r="J934" s="254"/>
      <c r="K934" s="255"/>
    </row>
    <row r="935" spans="1:11" x14ac:dyDescent="0.25">
      <c r="A935" s="248"/>
      <c r="B935" s="249"/>
      <c r="C935" s="249"/>
      <c r="D935" s="249"/>
      <c r="E935" s="250"/>
      <c r="F935" s="251"/>
      <c r="G935" s="252"/>
      <c r="H935" s="253"/>
      <c r="I935" s="209"/>
      <c r="J935" s="254"/>
      <c r="K935" s="255"/>
    </row>
    <row r="936" spans="1:11" x14ac:dyDescent="0.25">
      <c r="A936" s="248"/>
      <c r="B936" s="249"/>
      <c r="C936" s="249"/>
      <c r="D936" s="249"/>
      <c r="E936" s="250"/>
      <c r="F936" s="251"/>
      <c r="G936" s="252"/>
      <c r="H936" s="253"/>
      <c r="I936" s="209"/>
      <c r="J936" s="254"/>
      <c r="K936" s="255"/>
    </row>
    <row r="937" spans="1:11" x14ac:dyDescent="0.25">
      <c r="A937" s="248"/>
      <c r="B937" s="249"/>
      <c r="C937" s="249"/>
      <c r="D937" s="249"/>
      <c r="E937" s="250"/>
      <c r="F937" s="251"/>
      <c r="G937" s="252"/>
      <c r="H937" s="253"/>
      <c r="I937" s="209"/>
      <c r="J937" s="254"/>
      <c r="K937" s="255"/>
    </row>
    <row r="938" spans="1:11" x14ac:dyDescent="0.25">
      <c r="A938" s="248"/>
      <c r="B938" s="249"/>
      <c r="C938" s="249"/>
      <c r="D938" s="249"/>
      <c r="E938" s="250"/>
      <c r="F938" s="251"/>
      <c r="G938" s="252"/>
      <c r="H938" s="253"/>
      <c r="I938" s="209"/>
      <c r="J938" s="254"/>
      <c r="K938" s="255"/>
    </row>
    <row r="939" spans="1:11" x14ac:dyDescent="0.25">
      <c r="A939" s="248"/>
      <c r="B939" s="249"/>
      <c r="C939" s="249"/>
      <c r="D939" s="249"/>
      <c r="E939" s="250"/>
      <c r="F939" s="251"/>
      <c r="G939" s="252"/>
      <c r="H939" s="253"/>
      <c r="I939" s="209"/>
      <c r="J939" s="254"/>
      <c r="K939" s="255"/>
    </row>
    <row r="940" spans="1:11" x14ac:dyDescent="0.25">
      <c r="A940" s="248"/>
      <c r="B940" s="249"/>
      <c r="C940" s="249"/>
      <c r="D940" s="249"/>
      <c r="E940" s="250"/>
      <c r="F940" s="251"/>
      <c r="G940" s="252"/>
      <c r="H940" s="253"/>
      <c r="I940" s="209"/>
      <c r="J940" s="254"/>
      <c r="K940" s="255"/>
    </row>
    <row r="941" spans="1:11" x14ac:dyDescent="0.25">
      <c r="A941" s="248"/>
      <c r="B941" s="249"/>
      <c r="C941" s="249"/>
      <c r="D941" s="249"/>
      <c r="E941" s="250"/>
      <c r="F941" s="251"/>
      <c r="G941" s="252"/>
      <c r="H941" s="253"/>
      <c r="I941" s="209"/>
      <c r="J941" s="254"/>
      <c r="K941" s="255"/>
    </row>
    <row r="942" spans="1:11" x14ac:dyDescent="0.25">
      <c r="A942" s="248"/>
      <c r="B942" s="249"/>
      <c r="C942" s="249"/>
      <c r="D942" s="249"/>
      <c r="E942" s="250"/>
      <c r="F942" s="251"/>
      <c r="G942" s="252"/>
      <c r="H942" s="253"/>
      <c r="I942" s="209"/>
      <c r="J942" s="254"/>
      <c r="K942" s="255"/>
    </row>
    <row r="943" spans="1:11" x14ac:dyDescent="0.25">
      <c r="A943" s="248"/>
      <c r="B943" s="249"/>
      <c r="C943" s="249"/>
      <c r="D943" s="249"/>
      <c r="E943" s="250"/>
      <c r="F943" s="251"/>
      <c r="G943" s="252"/>
      <c r="H943" s="253"/>
      <c r="I943" s="209"/>
      <c r="J943" s="254"/>
      <c r="K943" s="255"/>
    </row>
    <row r="944" spans="1:11" x14ac:dyDescent="0.25">
      <c r="A944" s="248"/>
      <c r="B944" s="249"/>
      <c r="C944" s="249"/>
      <c r="D944" s="249"/>
      <c r="E944" s="250"/>
      <c r="F944" s="251"/>
      <c r="G944" s="252"/>
      <c r="H944" s="253"/>
      <c r="I944" s="209"/>
      <c r="J944" s="254"/>
      <c r="K944" s="255"/>
    </row>
    <row r="945" spans="1:11" x14ac:dyDescent="0.25">
      <c r="A945" s="248"/>
      <c r="B945" s="249"/>
      <c r="C945" s="249"/>
      <c r="D945" s="249"/>
      <c r="E945" s="250"/>
      <c r="F945" s="251"/>
      <c r="G945" s="252"/>
      <c r="H945" s="253"/>
      <c r="I945" s="209"/>
      <c r="J945" s="254"/>
      <c r="K945" s="255"/>
    </row>
    <row r="946" spans="1:11" x14ac:dyDescent="0.25">
      <c r="A946" s="248"/>
      <c r="B946" s="249"/>
      <c r="C946" s="249"/>
      <c r="D946" s="249"/>
      <c r="E946" s="250"/>
      <c r="F946" s="251"/>
      <c r="G946" s="252"/>
      <c r="H946" s="253"/>
      <c r="I946" s="209"/>
      <c r="J946" s="254"/>
      <c r="K946" s="255"/>
    </row>
    <row r="947" spans="1:11" x14ac:dyDescent="0.25">
      <c r="A947" s="248"/>
      <c r="B947" s="249"/>
      <c r="C947" s="249"/>
      <c r="D947" s="249"/>
      <c r="E947" s="250"/>
      <c r="F947" s="251"/>
      <c r="G947" s="252"/>
      <c r="H947" s="253"/>
      <c r="I947" s="209"/>
      <c r="J947" s="254"/>
      <c r="K947" s="255"/>
    </row>
    <row r="948" spans="1:11" x14ac:dyDescent="0.25">
      <c r="A948" s="248"/>
      <c r="B948" s="249"/>
      <c r="C948" s="249"/>
      <c r="D948" s="249"/>
      <c r="E948" s="250"/>
      <c r="F948" s="251"/>
      <c r="G948" s="252"/>
      <c r="H948" s="253"/>
      <c r="I948" s="209"/>
      <c r="J948" s="254"/>
      <c r="K948" s="255"/>
    </row>
    <row r="949" spans="1:11" x14ac:dyDescent="0.25">
      <c r="A949" s="248"/>
      <c r="B949" s="249"/>
      <c r="C949" s="249"/>
      <c r="D949" s="249"/>
      <c r="E949" s="250"/>
      <c r="F949" s="251"/>
      <c r="G949" s="252"/>
      <c r="H949" s="253"/>
      <c r="I949" s="209"/>
      <c r="J949" s="254"/>
      <c r="K949" s="255"/>
    </row>
    <row r="950" spans="1:11" x14ac:dyDescent="0.25">
      <c r="A950" s="248"/>
      <c r="B950" s="249"/>
      <c r="C950" s="249"/>
      <c r="D950" s="249"/>
      <c r="E950" s="250"/>
      <c r="F950" s="251"/>
      <c r="G950" s="252"/>
      <c r="H950" s="253"/>
      <c r="I950" s="209"/>
      <c r="J950" s="254"/>
      <c r="K950" s="255"/>
    </row>
    <row r="951" spans="1:11" x14ac:dyDescent="0.25">
      <c r="A951" s="248"/>
      <c r="B951" s="249"/>
      <c r="C951" s="249"/>
      <c r="D951" s="249"/>
      <c r="E951" s="250"/>
      <c r="F951" s="251"/>
      <c r="G951" s="252"/>
      <c r="H951" s="253"/>
      <c r="I951" s="209"/>
      <c r="J951" s="254"/>
      <c r="K951" s="255"/>
    </row>
    <row r="952" spans="1:11" x14ac:dyDescent="0.25">
      <c r="A952" s="248"/>
      <c r="B952" s="249"/>
      <c r="C952" s="249"/>
      <c r="D952" s="249"/>
      <c r="E952" s="250"/>
      <c r="F952" s="251"/>
      <c r="G952" s="252"/>
      <c r="H952" s="253"/>
      <c r="I952" s="209"/>
      <c r="J952" s="254"/>
      <c r="K952" s="255"/>
    </row>
    <row r="953" spans="1:11" x14ac:dyDescent="0.25">
      <c r="A953" s="248"/>
      <c r="B953" s="249"/>
      <c r="C953" s="249"/>
      <c r="D953" s="249"/>
      <c r="E953" s="250"/>
      <c r="F953" s="251"/>
      <c r="G953" s="252"/>
      <c r="H953" s="253"/>
      <c r="I953" s="209"/>
      <c r="J953" s="254"/>
      <c r="K953" s="255"/>
    </row>
    <row r="954" spans="1:11" x14ac:dyDescent="0.25">
      <c r="A954" s="248"/>
      <c r="B954" s="249"/>
      <c r="C954" s="249"/>
      <c r="D954" s="249"/>
      <c r="E954" s="250"/>
      <c r="F954" s="251"/>
      <c r="G954" s="252"/>
      <c r="H954" s="253"/>
      <c r="I954" s="209"/>
      <c r="J954" s="254"/>
      <c r="K954" s="255"/>
    </row>
    <row r="955" spans="1:11" x14ac:dyDescent="0.25">
      <c r="A955" s="248"/>
      <c r="B955" s="249"/>
      <c r="C955" s="249"/>
      <c r="D955" s="249"/>
      <c r="E955" s="250"/>
      <c r="F955" s="251"/>
      <c r="G955" s="252"/>
      <c r="H955" s="253"/>
      <c r="I955" s="209"/>
      <c r="J955" s="254"/>
      <c r="K955" s="255"/>
    </row>
    <row r="956" spans="1:11" x14ac:dyDescent="0.25">
      <c r="A956" s="248"/>
      <c r="B956" s="249"/>
      <c r="C956" s="249"/>
      <c r="D956" s="249"/>
      <c r="E956" s="250"/>
      <c r="F956" s="251"/>
      <c r="G956" s="252"/>
      <c r="H956" s="253"/>
      <c r="I956" s="209"/>
      <c r="J956" s="254"/>
      <c r="K956" s="255"/>
    </row>
    <row r="957" spans="1:11" x14ac:dyDescent="0.25">
      <c r="A957" s="248"/>
      <c r="B957" s="249"/>
      <c r="C957" s="249"/>
      <c r="D957" s="249"/>
      <c r="E957" s="250"/>
      <c r="F957" s="251"/>
      <c r="G957" s="252"/>
      <c r="H957" s="253"/>
      <c r="I957" s="209"/>
      <c r="J957" s="254"/>
      <c r="K957" s="255"/>
    </row>
    <row r="958" spans="1:11" x14ac:dyDescent="0.25">
      <c r="A958" s="248"/>
      <c r="B958" s="249"/>
      <c r="C958" s="249"/>
      <c r="D958" s="249"/>
      <c r="E958" s="250"/>
      <c r="F958" s="251"/>
      <c r="G958" s="252"/>
      <c r="H958" s="253"/>
      <c r="I958" s="209"/>
      <c r="J958" s="254"/>
      <c r="K958" s="255"/>
    </row>
    <row r="959" spans="1:11" x14ac:dyDescent="0.25">
      <c r="A959" s="248"/>
      <c r="B959" s="249"/>
      <c r="C959" s="249"/>
      <c r="D959" s="249"/>
      <c r="E959" s="250"/>
      <c r="F959" s="251"/>
      <c r="G959" s="252"/>
      <c r="H959" s="253"/>
      <c r="I959" s="209"/>
      <c r="J959" s="254"/>
      <c r="K959" s="255"/>
    </row>
    <row r="960" spans="1:11" x14ac:dyDescent="0.25">
      <c r="A960" s="248"/>
      <c r="B960" s="249"/>
      <c r="C960" s="249"/>
      <c r="D960" s="249"/>
      <c r="E960" s="250"/>
      <c r="F960" s="251"/>
      <c r="G960" s="252"/>
      <c r="H960" s="253"/>
      <c r="I960" s="209"/>
      <c r="J960" s="254"/>
      <c r="K960" s="255"/>
    </row>
    <row r="961" spans="1:11" x14ac:dyDescent="0.25">
      <c r="A961" s="248"/>
      <c r="B961" s="249"/>
      <c r="C961" s="249"/>
      <c r="D961" s="249"/>
      <c r="E961" s="250"/>
      <c r="F961" s="251"/>
      <c r="G961" s="252"/>
      <c r="H961" s="253"/>
      <c r="I961" s="209"/>
      <c r="J961" s="254"/>
      <c r="K961" s="255"/>
    </row>
    <row r="962" spans="1:11" x14ac:dyDescent="0.25">
      <c r="A962" s="248"/>
      <c r="B962" s="249"/>
      <c r="C962" s="249"/>
      <c r="D962" s="249"/>
      <c r="E962" s="250"/>
      <c r="F962" s="251"/>
      <c r="G962" s="252"/>
      <c r="H962" s="253"/>
      <c r="I962" s="209"/>
      <c r="J962" s="254"/>
      <c r="K962" s="255"/>
    </row>
    <row r="963" spans="1:11" x14ac:dyDescent="0.25">
      <c r="A963" s="248"/>
      <c r="B963" s="249"/>
      <c r="C963" s="249"/>
      <c r="D963" s="249"/>
      <c r="E963" s="250"/>
      <c r="F963" s="251"/>
      <c r="G963" s="252"/>
      <c r="H963" s="253"/>
      <c r="I963" s="209"/>
      <c r="J963" s="254"/>
      <c r="K963" s="255"/>
    </row>
    <row r="964" spans="1:11" x14ac:dyDescent="0.25">
      <c r="A964" s="248"/>
      <c r="B964" s="249"/>
      <c r="C964" s="249"/>
      <c r="D964" s="249"/>
      <c r="E964" s="250"/>
      <c r="F964" s="251"/>
      <c r="G964" s="252"/>
      <c r="H964" s="253"/>
      <c r="I964" s="209"/>
      <c r="J964" s="254"/>
      <c r="K964" s="255"/>
    </row>
    <row r="965" spans="1:11" x14ac:dyDescent="0.25">
      <c r="A965" s="248"/>
      <c r="B965" s="249"/>
      <c r="C965" s="249"/>
      <c r="D965" s="249"/>
      <c r="E965" s="250"/>
      <c r="F965" s="251"/>
      <c r="G965" s="252"/>
      <c r="H965" s="253"/>
      <c r="I965" s="209"/>
      <c r="J965" s="254"/>
      <c r="K965" s="255"/>
    </row>
    <row r="966" spans="1:11" x14ac:dyDescent="0.25">
      <c r="A966" s="248"/>
      <c r="B966" s="249"/>
      <c r="C966" s="249"/>
      <c r="D966" s="249"/>
      <c r="E966" s="250"/>
      <c r="F966" s="251"/>
      <c r="G966" s="252"/>
      <c r="H966" s="253"/>
      <c r="I966" s="209"/>
      <c r="J966" s="254"/>
      <c r="K966" s="255"/>
    </row>
    <row r="967" spans="1:11" x14ac:dyDescent="0.25">
      <c r="A967" s="248"/>
      <c r="B967" s="249"/>
      <c r="C967" s="249"/>
      <c r="D967" s="249"/>
      <c r="E967" s="250"/>
      <c r="F967" s="251"/>
      <c r="G967" s="252"/>
      <c r="H967" s="253"/>
      <c r="I967" s="209"/>
      <c r="J967" s="254"/>
      <c r="K967" s="255"/>
    </row>
    <row r="968" spans="1:11" x14ac:dyDescent="0.25">
      <c r="A968" s="248"/>
      <c r="B968" s="249"/>
      <c r="C968" s="249"/>
      <c r="D968" s="249"/>
      <c r="E968" s="250"/>
      <c r="F968" s="251"/>
      <c r="G968" s="252"/>
      <c r="H968" s="253"/>
      <c r="I968" s="209"/>
      <c r="J968" s="254"/>
      <c r="K968" s="255"/>
    </row>
    <row r="969" spans="1:11" x14ac:dyDescent="0.25">
      <c r="A969" s="248"/>
      <c r="B969" s="249"/>
      <c r="C969" s="249"/>
      <c r="D969" s="249"/>
      <c r="E969" s="250"/>
      <c r="F969" s="251"/>
      <c r="G969" s="252"/>
      <c r="H969" s="253"/>
      <c r="I969" s="209"/>
      <c r="J969" s="254"/>
      <c r="K969" s="255"/>
    </row>
    <row r="970" spans="1:11" x14ac:dyDescent="0.25">
      <c r="A970" s="248"/>
      <c r="B970" s="249"/>
      <c r="C970" s="249"/>
      <c r="D970" s="249"/>
      <c r="E970" s="250"/>
      <c r="F970" s="251"/>
      <c r="G970" s="252"/>
      <c r="H970" s="253"/>
      <c r="I970" s="209"/>
      <c r="J970" s="254"/>
      <c r="K970" s="255"/>
    </row>
    <row r="971" spans="1:11" x14ac:dyDescent="0.25">
      <c r="A971" s="248"/>
      <c r="B971" s="249"/>
      <c r="C971" s="249"/>
      <c r="D971" s="249"/>
      <c r="E971" s="250"/>
      <c r="F971" s="251"/>
      <c r="G971" s="252"/>
      <c r="H971" s="253"/>
      <c r="I971" s="209"/>
      <c r="J971" s="254"/>
      <c r="K971" s="255"/>
    </row>
    <row r="972" spans="1:11" x14ac:dyDescent="0.25">
      <c r="A972" s="248"/>
      <c r="B972" s="249"/>
      <c r="C972" s="249"/>
      <c r="D972" s="249"/>
      <c r="E972" s="250"/>
      <c r="F972" s="251"/>
      <c r="G972" s="252"/>
      <c r="H972" s="253"/>
      <c r="I972" s="209"/>
      <c r="J972" s="254"/>
      <c r="K972" s="255"/>
    </row>
    <row r="973" spans="1:11" x14ac:dyDescent="0.25">
      <c r="A973" s="248"/>
      <c r="B973" s="249"/>
      <c r="C973" s="249"/>
      <c r="D973" s="249"/>
      <c r="E973" s="250"/>
      <c r="F973" s="251"/>
      <c r="G973" s="252"/>
      <c r="H973" s="253"/>
      <c r="I973" s="209"/>
      <c r="J973" s="254"/>
      <c r="K973" s="255"/>
    </row>
    <row r="974" spans="1:11" x14ac:dyDescent="0.25">
      <c r="A974" s="248"/>
      <c r="B974" s="249"/>
      <c r="C974" s="249"/>
      <c r="D974" s="249"/>
      <c r="E974" s="250"/>
      <c r="F974" s="251"/>
      <c r="G974" s="252"/>
      <c r="H974" s="253"/>
      <c r="I974" s="209"/>
      <c r="J974" s="254"/>
      <c r="K974" s="255"/>
    </row>
    <row r="975" spans="1:11" x14ac:dyDescent="0.25">
      <c r="A975" s="248"/>
      <c r="B975" s="249"/>
      <c r="C975" s="249"/>
      <c r="D975" s="249"/>
      <c r="E975" s="250"/>
      <c r="F975" s="251"/>
      <c r="G975" s="252"/>
      <c r="H975" s="253"/>
      <c r="I975" s="209"/>
      <c r="J975" s="254"/>
      <c r="K975" s="255"/>
    </row>
    <row r="976" spans="1:11" x14ac:dyDescent="0.25">
      <c r="A976" s="248"/>
      <c r="B976" s="249"/>
      <c r="C976" s="249"/>
      <c r="D976" s="249"/>
      <c r="E976" s="250"/>
      <c r="F976" s="251"/>
      <c r="G976" s="252"/>
      <c r="H976" s="253"/>
      <c r="I976" s="209"/>
      <c r="J976" s="254"/>
      <c r="K976" s="255"/>
    </row>
    <row r="977" spans="1:39" x14ac:dyDescent="0.25">
      <c r="A977" s="248"/>
      <c r="B977" s="249"/>
      <c r="C977" s="249"/>
      <c r="D977" s="249"/>
      <c r="E977" s="250"/>
      <c r="F977" s="251"/>
      <c r="G977" s="252"/>
      <c r="H977" s="253"/>
      <c r="I977" s="209"/>
      <c r="J977" s="254"/>
      <c r="K977" s="255"/>
    </row>
    <row r="978" spans="1:39" x14ac:dyDescent="0.25">
      <c r="A978" s="248"/>
      <c r="B978" s="249"/>
      <c r="C978" s="249"/>
      <c r="D978" s="249"/>
      <c r="E978" s="250"/>
      <c r="F978" s="251"/>
      <c r="G978" s="252"/>
      <c r="H978" s="253"/>
      <c r="I978" s="209"/>
      <c r="J978" s="254"/>
      <c r="K978" s="255"/>
    </row>
    <row r="979" spans="1:39" x14ac:dyDescent="0.25">
      <c r="A979" s="248"/>
      <c r="B979" s="249"/>
      <c r="C979" s="249"/>
      <c r="D979" s="249"/>
      <c r="E979" s="250"/>
      <c r="F979" s="251"/>
      <c r="G979" s="252"/>
      <c r="H979" s="253"/>
      <c r="I979" s="209"/>
      <c r="J979" s="254"/>
      <c r="K979" s="255"/>
    </row>
    <row r="980" spans="1:39" x14ac:dyDescent="0.25">
      <c r="A980" s="248"/>
      <c r="B980" s="249"/>
      <c r="C980" s="249"/>
      <c r="D980" s="249"/>
      <c r="E980" s="250"/>
      <c r="F980" s="251"/>
      <c r="G980" s="252"/>
      <c r="H980" s="253"/>
      <c r="I980" s="209"/>
      <c r="J980" s="254"/>
      <c r="K980" s="255"/>
    </row>
    <row r="981" spans="1:39" x14ac:dyDescent="0.25">
      <c r="A981" s="248"/>
      <c r="B981" s="249"/>
      <c r="C981" s="249"/>
      <c r="D981" s="249"/>
      <c r="E981" s="250"/>
      <c r="F981" s="251"/>
      <c r="G981" s="252"/>
      <c r="H981" s="253"/>
      <c r="I981" s="209"/>
      <c r="J981" s="254"/>
      <c r="K981" s="255"/>
    </row>
    <row r="982" spans="1:39" x14ac:dyDescent="0.25">
      <c r="A982" s="248"/>
      <c r="B982" s="249"/>
      <c r="C982" s="249"/>
      <c r="D982" s="249"/>
      <c r="E982" s="250"/>
      <c r="F982" s="251"/>
      <c r="G982" s="252"/>
      <c r="H982" s="253"/>
      <c r="I982" s="209"/>
      <c r="J982" s="254"/>
      <c r="K982" s="255"/>
    </row>
    <row r="983" spans="1:39" x14ac:dyDescent="0.25">
      <c r="A983" s="248"/>
      <c r="B983" s="249"/>
      <c r="C983" s="249"/>
      <c r="D983" s="249"/>
      <c r="E983" s="250"/>
      <c r="F983" s="251"/>
      <c r="G983" s="252"/>
      <c r="H983" s="253"/>
      <c r="I983" s="209"/>
      <c r="J983" s="254"/>
      <c r="K983" s="255"/>
    </row>
    <row r="984" spans="1:39" ht="16.5" thickBot="1" x14ac:dyDescent="0.3">
      <c r="A984" s="262"/>
      <c r="B984" s="263"/>
      <c r="C984" s="263"/>
      <c r="D984" s="263"/>
      <c r="E984" s="264"/>
      <c r="F984" s="251"/>
      <c r="G984" s="252"/>
      <c r="H984" s="265"/>
      <c r="I984" s="266"/>
      <c r="J984" s="267"/>
      <c r="K984" s="268"/>
      <c r="L984" s="269"/>
      <c r="M984" s="270"/>
      <c r="N984" s="271"/>
      <c r="O984" s="272"/>
      <c r="P984" s="273"/>
      <c r="Q984" s="274"/>
      <c r="R984" s="273"/>
      <c r="S984" s="275"/>
      <c r="T984" s="273"/>
      <c r="U984" s="271"/>
      <c r="V984" s="273"/>
      <c r="W984" s="275"/>
      <c r="X984" s="275"/>
      <c r="Y984" s="275"/>
      <c r="AD984" s="271"/>
      <c r="AE984" s="271"/>
      <c r="AF984" s="273"/>
      <c r="AG984" s="273"/>
      <c r="AH984" s="273"/>
      <c r="AI984" s="273"/>
      <c r="AJ984" s="273"/>
      <c r="AK984" s="273"/>
      <c r="AL984" s="273"/>
      <c r="AM984" s="273"/>
    </row>
    <row r="1046690" spans="5:5" x14ac:dyDescent="0.2">
      <c r="E1046690" s="278"/>
    </row>
    <row r="1046691" spans="5:5" x14ac:dyDescent="0.25">
      <c r="E1046691" s="280"/>
    </row>
    <row r="1046692" spans="5:5" x14ac:dyDescent="0.25">
      <c r="E1046692" s="280"/>
    </row>
    <row r="1046693" spans="5:5" x14ac:dyDescent="0.25">
      <c r="E1046693" s="280"/>
    </row>
    <row r="1046694" spans="5:5" x14ac:dyDescent="0.25">
      <c r="E1046694" s="280"/>
    </row>
    <row r="1046695" spans="5:5" x14ac:dyDescent="0.25">
      <c r="E1046695" s="280"/>
    </row>
    <row r="1046696" spans="5:5" x14ac:dyDescent="0.25">
      <c r="E1046696" s="280"/>
    </row>
    <row r="1046697" spans="5:5" x14ac:dyDescent="0.25">
      <c r="E1046697" s="280"/>
    </row>
    <row r="1046698" spans="5:5" x14ac:dyDescent="0.25">
      <c r="E1046698" s="280"/>
    </row>
    <row r="1046699" spans="5:5" x14ac:dyDescent="0.25">
      <c r="E1046699" s="280"/>
    </row>
    <row r="1046700" spans="5:5" x14ac:dyDescent="0.25">
      <c r="E1046700" s="280"/>
    </row>
    <row r="1046701" spans="5:5" x14ac:dyDescent="0.25">
      <c r="E1046701" s="280"/>
    </row>
    <row r="1046702" spans="5:5" x14ac:dyDescent="0.25">
      <c r="E1046702" s="280"/>
    </row>
    <row r="1046703" spans="5:5" x14ac:dyDescent="0.25">
      <c r="E1046703" s="280"/>
    </row>
    <row r="1046704" spans="5:5" x14ac:dyDescent="0.25">
      <c r="E1046704" s="280"/>
    </row>
    <row r="1046705" spans="5:5" x14ac:dyDescent="0.25">
      <c r="E1046705" s="280"/>
    </row>
    <row r="1046706" spans="5:5" x14ac:dyDescent="0.25">
      <c r="E1046706" s="280"/>
    </row>
    <row r="1046707" spans="5:5" x14ac:dyDescent="0.25">
      <c r="E1046707" s="280"/>
    </row>
    <row r="1046708" spans="5:5" x14ac:dyDescent="0.25">
      <c r="E1046708" s="280"/>
    </row>
    <row r="1046709" spans="5:5" x14ac:dyDescent="0.25">
      <c r="E1046709" s="280"/>
    </row>
    <row r="1046710" spans="5:5" x14ac:dyDescent="0.25">
      <c r="E1046710" s="280"/>
    </row>
    <row r="1046711" spans="5:5" x14ac:dyDescent="0.25">
      <c r="E1046711" s="280"/>
    </row>
    <row r="1046712" spans="5:5" x14ac:dyDescent="0.25">
      <c r="E1046712" s="280"/>
    </row>
    <row r="1046713" spans="5:5" x14ac:dyDescent="0.25">
      <c r="E1046713" s="280"/>
    </row>
    <row r="1046714" spans="5:5" x14ac:dyDescent="0.25">
      <c r="E1046714" s="280"/>
    </row>
    <row r="1046715" spans="5:5" x14ac:dyDescent="0.25">
      <c r="E1046715" s="280"/>
    </row>
    <row r="1046716" spans="5:5" x14ac:dyDescent="0.25">
      <c r="E1046716" s="280"/>
    </row>
    <row r="1046717" spans="5:5" x14ac:dyDescent="0.25">
      <c r="E1046717" s="280"/>
    </row>
    <row r="1046718" spans="5:5" x14ac:dyDescent="0.25">
      <c r="E1046718" s="280"/>
    </row>
    <row r="1046719" spans="5:5" x14ac:dyDescent="0.25">
      <c r="E1046719" s="280"/>
    </row>
    <row r="1046720" spans="5:5" x14ac:dyDescent="0.25">
      <c r="E1046720" s="280"/>
    </row>
  </sheetData>
  <mergeCells count="12">
    <mergeCell ref="AP1:AQ1"/>
    <mergeCell ref="AR1:AS1"/>
    <mergeCell ref="H1:J1"/>
    <mergeCell ref="K1:Q1"/>
    <mergeCell ref="AN1:AO1"/>
    <mergeCell ref="AG1:AJ1"/>
    <mergeCell ref="AK1:AM1"/>
    <mergeCell ref="A1:G1"/>
    <mergeCell ref="R1:V1"/>
    <mergeCell ref="W1:Z1"/>
    <mergeCell ref="AA1:AC1"/>
    <mergeCell ref="AD1:AF1"/>
  </mergeCells>
  <phoneticPr fontId="12" type="noConversion"/>
  <dataValidations count="19">
    <dataValidation allowBlank="1" showInputMessage="1" showErrorMessage="1" promptTitle="Project Name/Title" prompt="Clearly state the official name of the project " sqref="B2" xr:uid="{00000000-0002-0000-0100-000000000000}"/>
    <dataValidation allowBlank="1" showInputMessage="1" showErrorMessage="1" promptTitle="Project Goal/ Objective" prompt="Describe the overall purpose of the project, specifying what it intends to achieve. - From CIDP" sqref="D2" xr:uid="{00000000-0002-0000-0100-000001000000}"/>
    <dataValidation allowBlank="1" showInputMessage="1" showErrorMessage="1" promptTitle="Project Output" prompt="Detail the tangible deliverables or expected results of the project" sqref="E2" xr:uid="{00000000-0002-0000-0100-000002000000}"/>
    <dataValidation allowBlank="1" showInputMessage="1" showErrorMessage="1" prompt="Input the official budget code assigned to the project " sqref="F2:G2" xr:uid="{00000000-0002-0000-0100-000003000000}"/>
    <dataValidation allowBlank="1" showInputMessage="1" showErrorMessage="1" prompt="Provide precise GPS coordinates to pinpoint the project location" sqref="J2" xr:uid="{00000000-0002-0000-0100-000004000000}"/>
    <dataValidation allowBlank="1" showInputMessage="1" showErrorMessage="1" prompt="Indicate the broader sector or category under which the project falls, such as health, education, infrastructure etc." sqref="K2" xr:uid="{00000000-0002-0000-0100-000005000000}"/>
    <dataValidation allowBlank="1" showInputMessage="1" showErrorMessage="1" prompt="Specify the administrative body responsible for the implementation of the project" sqref="L2" xr:uid="{00000000-0002-0000-0100-000006000000}"/>
    <dataValidation allowBlank="1" showInputMessage="1" showErrorMessage="1" prompt="Provide the name of the department or agency overseeing the execution of the project within the county government." sqref="M2:N2" xr:uid="{00000000-0002-0000-0100-000007000000}"/>
    <dataValidation type="date" showInputMessage="1" showErrorMessage="1" prompt="In the format of dd/mm/yyyy i.e. 01/12/2024" sqref="O2" xr:uid="{00000000-0002-0000-0100-000008000000}">
      <formula1>39630</formula1>
      <formula2>45473</formula2>
    </dataValidation>
    <dataValidation type="date" showInputMessage="1" showErrorMessage="1" prompt="(For ongoing projects) In the format of dd/mm/yyyy i.e. 01/12/2024" sqref="P2" xr:uid="{00000000-0002-0000-0100-000009000000}">
      <formula1>39630</formula1>
      <formula2>45503</formula2>
    </dataValidation>
    <dataValidation allowBlank="1" showInputMessage="1" showErrorMessage="1" prompt="(For completed projects) in the format of dd/mm/yyyy i.e. 01/12/2024" sqref="Q2" xr:uid="{00000000-0002-0000-0100-00000A000000}"/>
    <dataValidation allowBlank="1" showInputMessage="1" showErrorMessage="1" prompt="State the total budget that has been approved for the project (according to the printed estimates from the County Assembly)" sqref="S2:T2" xr:uid="{00000000-0002-0000-0100-00000B000000}"/>
    <dataValidation allowBlank="1" showInputMessage="1" showErrorMessage="1" prompt=" State the Financier as follows; i.e World Bank, AFDB, IMF, EU,AFD, etc" sqref="V2" xr:uid="{00000000-0002-0000-0100-00000C000000}"/>
    <dataValidation allowBlank="1" showInputMessage="1" showErrorMessage="1" prompt=" If N/A, place a score of zero (0)" sqref="X2 W3:W209 W292:W297 AA370 W299:W318 Y370 W365:W371" xr:uid="{00000000-0002-0000-0100-00000D000000}"/>
    <dataValidation allowBlank="1" showInputMessage="1" showErrorMessage="1" prompt="Indicate whether its County Govt,Development Partner or both" sqref="U2" xr:uid="{00000000-0002-0000-0100-00000E000000}"/>
    <dataValidation allowBlank="1" showInputMessage="1" showErrorMessage="1" prompt="Specify the exact location where the project is being implemented, including county, sub-county, and ward details" sqref="H2:I2" xr:uid="{00000000-0002-0000-0100-00000F000000}"/>
    <dataValidation allowBlank="1" showInputMessage="1" showErrorMessage="1" promptTitle="Project Name/Title" prompt="Provide a brief description of the project" sqref="C2" xr:uid="{00000000-0002-0000-0100-000010000000}"/>
    <dataValidation type="list" showInputMessage="1" showErrorMessage="1" sqref="AL3" xr:uid="{00000000-0002-0000-0100-000011000000}">
      <formula1>#REF!</formula1>
    </dataValidation>
    <dataValidation type="list" allowBlank="1" showInputMessage="1" showErrorMessage="1" sqref="AD3:AD48 AD55:AD63 AN3:AN289" xr:uid="{00000000-0002-0000-0100-000012000000}">
      <formula1>#REF!</formula1>
    </dataValidation>
  </dataValidations>
  <pageMargins left="0.7" right="0.7" top="0.75" bottom="0.75" header="0.3" footer="0.3"/>
  <pageSetup orientation="portrait" horizontalDpi="1200" verticalDpi="1200"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instructions1</vt:lpstr>
      <vt:lpstr>Project Stocktaking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Stock-Taking</dc:creator>
  <cp:lastModifiedBy>Edwin Karanja</cp:lastModifiedBy>
  <dcterms:created xsi:type="dcterms:W3CDTF">2024-11-25T18:05:27Z</dcterms:created>
  <dcterms:modified xsi:type="dcterms:W3CDTF">2026-03-28T09:18:40Z</dcterms:modified>
</cp:coreProperties>
</file>